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20" windowWidth="11880" windowHeight="6090" activeTab="1"/>
  </bookViews>
  <sheets>
    <sheet name="活動預定表" sheetId="1" r:id="rId1"/>
    <sheet name="印領清冊" sheetId="2" r:id="rId2"/>
    <sheet name="預借單" sheetId="3" r:id="rId3"/>
  </sheets>
  <definedNames>
    <definedName name="_xlnm.Print_Area" localSheetId="1">'印領清冊'!$A$1:$W$38</definedName>
    <definedName name="_xlnm.Print_Area" localSheetId="0">'活動預定表'!$A$1:$AB$34</definedName>
    <definedName name="_xlnm.Print_Area" localSheetId="2">'預借單'!$A$1:$I$14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Q7" authorId="0">
      <text>
        <r>
          <rPr>
            <b/>
            <sz val="10"/>
            <rFont val="細明體"/>
            <family val="3"/>
          </rPr>
          <t>若為近程或低於200元者，請自行修改</t>
        </r>
      </text>
    </comment>
    <comment ref="L7" authorId="0">
      <text>
        <r>
          <rPr>
            <b/>
            <sz val="10"/>
            <rFont val="細明體"/>
            <family val="3"/>
          </rPr>
          <t>若為近程無須住宿或低於6</t>
        </r>
        <r>
          <rPr>
            <b/>
            <sz val="10"/>
            <rFont val="Tahoma"/>
            <family val="2"/>
          </rPr>
          <t>00</t>
        </r>
        <r>
          <rPr>
            <b/>
            <sz val="10"/>
            <rFont val="細明體"/>
            <family val="3"/>
          </rPr>
          <t>元者，請自行修改</t>
        </r>
      </text>
    </comment>
  </commentList>
</comments>
</file>

<file path=xl/sharedStrings.xml><?xml version="1.0" encoding="utf-8"?>
<sst xmlns="http://schemas.openxmlformats.org/spreadsheetml/2006/main" count="137" uniqueCount="82">
  <si>
    <t>住宿費</t>
  </si>
  <si>
    <t>總計</t>
  </si>
  <si>
    <t>年級及班別</t>
  </si>
  <si>
    <t>姓名</t>
  </si>
  <si>
    <t>組長</t>
  </si>
  <si>
    <t>單位主管</t>
  </si>
  <si>
    <t>交 通 費</t>
  </si>
  <si>
    <t>具領人簽章</t>
  </si>
  <si>
    <t>校長或授權代簽人</t>
  </si>
  <si>
    <t>活動費用單據請粘貼於背面，並檢附相關公文影本。</t>
  </si>
  <si>
    <t>雜費</t>
  </si>
  <si>
    <t>活動</t>
  </si>
  <si>
    <t>地點</t>
  </si>
  <si>
    <t>事由</t>
  </si>
  <si>
    <t>承辦人</t>
  </si>
  <si>
    <t>單位主管</t>
  </si>
  <si>
    <t>簽       章</t>
  </si>
  <si>
    <t>校長</t>
  </si>
  <si>
    <t>日</t>
  </si>
  <si>
    <t>日</t>
  </si>
  <si>
    <t>月</t>
  </si>
  <si>
    <t>年</t>
  </si>
  <si>
    <t>班</t>
  </si>
  <si>
    <t>人</t>
  </si>
  <si>
    <t>至</t>
  </si>
  <si>
    <t>共計</t>
  </si>
  <si>
    <r>
      <t>自</t>
    </r>
  </si>
  <si>
    <t>預   定  日   程   及   工   作   事   項</t>
  </si>
  <si>
    <r>
      <t>至</t>
    </r>
  </si>
  <si>
    <t>班別</t>
  </si>
  <si>
    <t>起</t>
  </si>
  <si>
    <t>止</t>
  </si>
  <si>
    <t>自</t>
  </si>
  <si>
    <t>工   作   事   項</t>
  </si>
  <si>
    <r>
      <t>合計</t>
    </r>
  </si>
  <si>
    <t>年級</t>
  </si>
  <si>
    <t>主計室</t>
  </si>
  <si>
    <t>汽車及捷運
(起訖站)</t>
  </si>
  <si>
    <t>船舶</t>
  </si>
  <si>
    <t>天</t>
  </si>
  <si>
    <t>(旅行業代收轉付)
住宿費加計交通費</t>
  </si>
  <si>
    <t>承辦人(帶隊老師)</t>
  </si>
  <si>
    <t>主計室審核</t>
  </si>
  <si>
    <t>主計室主任</t>
  </si>
  <si>
    <t>※</t>
  </si>
  <si>
    <t>學務主任</t>
  </si>
  <si>
    <t>單據號數</t>
  </si>
  <si>
    <t>元/天</t>
  </si>
  <si>
    <t>元</t>
  </si>
  <si>
    <t>學務處主任</t>
  </si>
  <si>
    <t>新臺幣</t>
  </si>
  <si>
    <t>元整經分別領訖</t>
  </si>
  <si>
    <t xml:space="preserve">  以上合計</t>
  </si>
  <si>
    <t>國立臺南第二高級中學 學生同程活動預定表</t>
  </si>
  <si>
    <t>校長批示</t>
  </si>
  <si>
    <t>會計科目</t>
  </si>
  <si>
    <t>主計室簽註</t>
  </si>
  <si>
    <t>會辦單位</t>
  </si>
  <si>
    <r>
      <t>受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款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 xml:space="preserve">者
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支票抬頭</t>
    </r>
    <r>
      <rPr>
        <sz val="16"/>
        <rFont val="Times New Roman"/>
        <family val="1"/>
      </rPr>
      <t>)</t>
    </r>
  </si>
  <si>
    <t>差畢5日內檢據核銷</t>
  </si>
  <si>
    <t>扣還方法</t>
  </si>
  <si>
    <t>金額</t>
  </si>
  <si>
    <t>蓋章</t>
  </si>
  <si>
    <t>職別</t>
  </si>
  <si>
    <t>單位</t>
  </si>
  <si>
    <t>借支人姓名</t>
  </si>
  <si>
    <r>
      <t>借支人</t>
    </r>
    <r>
      <rPr>
        <sz val="16"/>
        <rFont val="Times New Roman"/>
        <family val="1"/>
      </rPr>
      <t xml:space="preserve">                                                      (</t>
    </r>
    <r>
      <rPr>
        <sz val="16"/>
        <rFont val="標楷體"/>
        <family val="4"/>
      </rPr>
      <t>簽名或蓋私章</t>
    </r>
    <r>
      <rPr>
        <sz val="16"/>
        <rFont val="Times New Roman"/>
        <family val="1"/>
      </rPr>
      <t>)</t>
    </r>
  </si>
  <si>
    <t xml:space="preserve">  此據</t>
  </si>
  <si>
    <r>
      <t>收</t>
    </r>
    <r>
      <rPr>
        <sz val="16"/>
        <rFont val="Times New Roman"/>
        <family val="1"/>
      </rPr>
      <t xml:space="preserve">                 </t>
    </r>
    <r>
      <rPr>
        <sz val="16"/>
        <rFont val="標楷體"/>
        <family val="4"/>
      </rPr>
      <t>據</t>
    </r>
  </si>
  <si>
    <t>國立臺南第二高級中學預付學生出差款項申請單</t>
  </si>
  <si>
    <t>出納組</t>
  </si>
  <si>
    <t>※差畢預借餘款，返校當日請先至出納組繳回，之後再辦理核銷事宜。</t>
  </si>
  <si>
    <t>生活輔導組</t>
  </si>
  <si>
    <r>
      <t>火車</t>
    </r>
    <r>
      <rPr>
        <sz val="10"/>
        <color indexed="8"/>
        <rFont val="標楷體"/>
        <family val="4"/>
      </rPr>
      <t>(自強號請附票根)</t>
    </r>
  </si>
  <si>
    <t>：</t>
  </si>
  <si>
    <t>起訖期間</t>
  </si>
  <si>
    <t>座號</t>
  </si>
  <si>
    <t>生活輔導組</t>
  </si>
  <si>
    <t>茲向國立臺南第二高級中學預借學生活動費用</t>
  </si>
  <si>
    <t>請本誠信原則報支活動費用，實際用餐、住宿費用如低於本校最高支給標準，請修改膳費、住宿費欄位之金額。</t>
  </si>
  <si>
    <t>※請檢附核准公文或簽呈</t>
  </si>
  <si>
    <t xml:space="preserve"> 國立臺南第二高級中學  學生活動費用印領清冊   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</si>
</sst>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DBNum2][$-404]General"/>
    <numFmt numFmtId="177" formatCode="#,##0_);[Red]\(#,##0\)"/>
    <numFmt numFmtId="178" formatCode="&quot;$&quot;#,##0_);\(&quot;$&quot;#,##0\)"/>
    <numFmt numFmtId="179" formatCode="m&quot;月&quot;d&quot;日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"/>
    <numFmt numFmtId="185" formatCode="_-* #,##0_-;\-* #,##0_-;_-* &quot;-&quot;??_-;_-@_-"/>
    <numFmt numFmtId="186" formatCode="#,##0_ "/>
    <numFmt numFmtId="187" formatCode="_-* #,##0.0_-;\-* #,##0.0_-;_-* &quot;-&quot;??_-;_-@_-"/>
    <numFmt numFmtId="188" formatCode="[$-404]AM/PM\ hh:mm:ss"/>
    <numFmt numFmtId="189" formatCode="#,##0_ ;[Red]\-#,##0\ "/>
    <numFmt numFmtId="190" formatCode="[DBNum2]&quot;新台幣&quot;[$-404]General&quot;元整&quot;"/>
  </numFmts>
  <fonts count="63">
    <font>
      <sz val="12"/>
      <name val="新細明體"/>
      <family val="1"/>
    </font>
    <font>
      <sz val="12"/>
      <color indexed="8"/>
      <name val="標楷體"/>
      <family val="4"/>
    </font>
    <font>
      <sz val="9"/>
      <name val="新細明體"/>
      <family val="1"/>
    </font>
    <font>
      <sz val="10"/>
      <color indexed="8"/>
      <name val="標楷體"/>
      <family val="4"/>
    </font>
    <font>
      <sz val="12"/>
      <name val="標楷體"/>
      <family val="4"/>
    </font>
    <font>
      <sz val="14"/>
      <name val="新細明體"/>
      <family val="1"/>
    </font>
    <font>
      <sz val="8"/>
      <color indexed="8"/>
      <name val="標楷體"/>
      <family val="4"/>
    </font>
    <font>
      <sz val="9"/>
      <color indexed="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15"/>
      <name val="標楷體"/>
      <family val="4"/>
    </font>
    <font>
      <sz val="13"/>
      <name val="標楷體"/>
      <family val="4"/>
    </font>
    <font>
      <sz val="13"/>
      <name val="Times New Roman"/>
      <family val="1"/>
    </font>
    <font>
      <sz val="11"/>
      <name val="標楷體"/>
      <family val="4"/>
    </font>
    <font>
      <sz val="10"/>
      <name val="新細明體"/>
      <family val="1"/>
    </font>
    <font>
      <sz val="16"/>
      <name val="新細明體"/>
      <family val="1"/>
    </font>
    <font>
      <b/>
      <sz val="10"/>
      <name val="細明體"/>
      <family val="3"/>
    </font>
    <font>
      <b/>
      <sz val="10"/>
      <name val="Tahoma"/>
      <family val="2"/>
    </font>
    <font>
      <sz val="18"/>
      <name val="標楷體"/>
      <family val="4"/>
    </font>
    <font>
      <b/>
      <sz val="16"/>
      <name val="標楷體"/>
      <family val="4"/>
    </font>
    <font>
      <sz val="16"/>
      <name val="標楷體"/>
      <family val="4"/>
    </font>
    <font>
      <sz val="16"/>
      <name val="Times New Roman"/>
      <family val="1"/>
    </font>
    <font>
      <sz val="16"/>
      <name val="細明體"/>
      <family val="3"/>
    </font>
    <font>
      <sz val="20"/>
      <name val="新細明體"/>
      <family val="1"/>
    </font>
    <font>
      <sz val="20"/>
      <name val="標楷體"/>
      <family val="4"/>
    </font>
    <font>
      <sz val="13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justify" vertical="center" wrapText="1"/>
    </xf>
    <xf numFmtId="0" fontId="14" fillId="0" borderId="14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5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0" fontId="12" fillId="0" borderId="12" xfId="0" applyFont="1" applyBorder="1" applyAlignment="1">
      <alignment horizontal="justify" vertical="center" wrapText="1"/>
    </xf>
    <xf numFmtId="0" fontId="12" fillId="0" borderId="16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justify" vertical="center" wrapText="1"/>
    </xf>
    <xf numFmtId="0" fontId="12" fillId="0" borderId="15" xfId="0" applyFont="1" applyBorder="1" applyAlignment="1">
      <alignment horizontal="justify" vertical="center" wrapText="1"/>
    </xf>
    <xf numFmtId="0" fontId="12" fillId="0" borderId="17" xfId="0" applyFont="1" applyBorder="1" applyAlignment="1">
      <alignment horizontal="justify" vertical="center" wrapText="1"/>
    </xf>
    <xf numFmtId="0" fontId="14" fillId="0" borderId="10" xfId="0" applyFont="1" applyBorder="1" applyAlignment="1">
      <alignment/>
    </xf>
    <xf numFmtId="0" fontId="14" fillId="0" borderId="12" xfId="0" applyFont="1" applyBorder="1" applyAlignment="1">
      <alignment horizontal="justify" vertical="center" wrapText="1"/>
    </xf>
    <xf numFmtId="0" fontId="12" fillId="0" borderId="13" xfId="0" applyFont="1" applyBorder="1" applyAlignment="1">
      <alignment horizontal="justify" vertical="center" wrapText="1"/>
    </xf>
    <xf numFmtId="0" fontId="12" fillId="0" borderId="18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16" xfId="0" applyBorder="1" applyAlignment="1">
      <alignment/>
    </xf>
    <xf numFmtId="0" fontId="1" fillId="0" borderId="15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3" xfId="0" applyBorder="1" applyAlignment="1">
      <alignment vertical="center"/>
    </xf>
    <xf numFmtId="0" fontId="10" fillId="0" borderId="13" xfId="0" applyFont="1" applyBorder="1" applyAlignment="1">
      <alignment vertical="center"/>
    </xf>
    <xf numFmtId="0" fontId="0" fillId="0" borderId="18" xfId="0" applyBorder="1" applyAlignment="1">
      <alignment vertical="center"/>
    </xf>
    <xf numFmtId="189" fontId="0" fillId="0" borderId="19" xfId="0" applyNumberFormat="1" applyBorder="1" applyAlignment="1">
      <alignment shrinkToFit="1"/>
    </xf>
    <xf numFmtId="0" fontId="1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49" fontId="4" fillId="0" borderId="0" xfId="0" applyNumberFormat="1" applyFont="1" applyAlignment="1">
      <alignment vertical="center"/>
    </xf>
    <xf numFmtId="0" fontId="0" fillId="0" borderId="0" xfId="33">
      <alignment vertical="center"/>
      <protection/>
    </xf>
    <xf numFmtId="0" fontId="0" fillId="0" borderId="0" xfId="33" applyAlignment="1">
      <alignment vertical="center"/>
      <protection/>
    </xf>
    <xf numFmtId="0" fontId="22" fillId="0" borderId="21" xfId="33" applyFont="1" applyBorder="1" applyAlignment="1">
      <alignment vertical="center" wrapText="1"/>
      <protection/>
    </xf>
    <xf numFmtId="0" fontId="21" fillId="0" borderId="21" xfId="33" applyFont="1" applyBorder="1" applyAlignment="1">
      <alignment horizontal="justify" vertical="center" wrapText="1"/>
      <protection/>
    </xf>
    <xf numFmtId="0" fontId="21" fillId="0" borderId="21" xfId="33" applyFont="1" applyBorder="1" applyAlignment="1">
      <alignment vertical="center" wrapText="1"/>
      <protection/>
    </xf>
    <xf numFmtId="0" fontId="16" fillId="0" borderId="21" xfId="33" applyFont="1" applyBorder="1" applyAlignment="1">
      <alignment vertical="center" wrapText="1"/>
      <protection/>
    </xf>
    <xf numFmtId="0" fontId="23" fillId="0" borderId="21" xfId="33" applyFont="1" applyBorder="1" applyAlignment="1">
      <alignment vertical="center" wrapText="1"/>
      <protection/>
    </xf>
    <xf numFmtId="0" fontId="0" fillId="0" borderId="0" xfId="33" applyBorder="1">
      <alignment vertical="center"/>
      <protection/>
    </xf>
    <xf numFmtId="0" fontId="21" fillId="0" borderId="20" xfId="33" applyFont="1" applyBorder="1" applyAlignment="1">
      <alignment vertical="center"/>
      <protection/>
    </xf>
    <xf numFmtId="0" fontId="0" fillId="0" borderId="0" xfId="33" applyBorder="1" applyAlignment="1">
      <alignment horizontal="center" vertical="center"/>
      <protection/>
    </xf>
    <xf numFmtId="0" fontId="24" fillId="0" borderId="0" xfId="33" applyFont="1">
      <alignment vertical="center"/>
      <protection/>
    </xf>
    <xf numFmtId="0" fontId="1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15" fillId="0" borderId="0" xfId="0" applyFont="1" applyAlignment="1">
      <alignment vertical="top"/>
    </xf>
    <xf numFmtId="0" fontId="2" fillId="0" borderId="0" xfId="0" applyFont="1" applyAlignment="1">
      <alignment vertical="center" shrinkToFit="1"/>
    </xf>
    <xf numFmtId="0" fontId="10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12" fillId="0" borderId="15" xfId="0" applyFont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11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2" fillId="0" borderId="14" xfId="0" applyFont="1" applyBorder="1" applyAlignment="1">
      <alignment horizontal="justify" vertical="center" wrapText="1"/>
    </xf>
    <xf numFmtId="0" fontId="0" fillId="0" borderId="13" xfId="0" applyBorder="1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2" fillId="0" borderId="21" xfId="0" applyFont="1" applyBorder="1" applyAlignment="1">
      <alignment horizontal="justify" vertical="center" wrapText="1"/>
    </xf>
    <xf numFmtId="0" fontId="0" fillId="0" borderId="21" xfId="0" applyBorder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12" fillId="0" borderId="16" xfId="0" applyFont="1" applyBorder="1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top" wrapText="1"/>
    </xf>
    <xf numFmtId="0" fontId="0" fillId="0" borderId="21" xfId="0" applyFont="1" applyBorder="1" applyAlignment="1">
      <alignment vertical="top" wrapText="1"/>
    </xf>
    <xf numFmtId="0" fontId="0" fillId="0" borderId="23" xfId="0" applyBorder="1" applyAlignment="1">
      <alignment vertical="center" wrapText="1"/>
    </xf>
    <xf numFmtId="0" fontId="0" fillId="0" borderId="20" xfId="0" applyBorder="1" applyAlignment="1">
      <alignment horizontal="left" vertical="center" wrapText="1"/>
    </xf>
    <xf numFmtId="189" fontId="0" fillId="0" borderId="10" xfId="0" applyNumberFormat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 horizontal="left"/>
    </xf>
    <xf numFmtId="189" fontId="0" fillId="0" borderId="21" xfId="0" applyNumberFormat="1" applyBorder="1" applyAlignment="1">
      <alignment horizontal="right" shrinkToFit="1"/>
    </xf>
    <xf numFmtId="189" fontId="0" fillId="0" borderId="21" xfId="0" applyNumberFormat="1" applyBorder="1" applyAlignment="1">
      <alignment horizontal="right" vertical="center" shrinkToFit="1"/>
    </xf>
    <xf numFmtId="189" fontId="0" fillId="0" borderId="10" xfId="0" applyNumberForma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/>
    </xf>
    <xf numFmtId="189" fontId="0" fillId="0" borderId="21" xfId="0" applyNumberFormat="1" applyBorder="1" applyAlignment="1">
      <alignment shrinkToFit="1"/>
    </xf>
    <xf numFmtId="189" fontId="0" fillId="0" borderId="14" xfId="0" applyNumberFormat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16" fillId="0" borderId="15" xfId="0" applyFont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22" fillId="0" borderId="21" xfId="33" applyFont="1" applyBorder="1" applyAlignment="1">
      <alignment vertical="center" wrapText="1"/>
      <protection/>
    </xf>
    <xf numFmtId="0" fontId="16" fillId="0" borderId="21" xfId="33" applyFont="1" applyBorder="1" applyAlignment="1">
      <alignment vertical="center" wrapText="1"/>
      <protection/>
    </xf>
    <xf numFmtId="0" fontId="21" fillId="0" borderId="21" xfId="33" applyFont="1" applyBorder="1" applyAlignment="1">
      <alignment vertical="center" wrapText="1"/>
      <protection/>
    </xf>
    <xf numFmtId="0" fontId="21" fillId="0" borderId="14" xfId="33" applyFont="1" applyBorder="1" applyAlignment="1">
      <alignment vertical="center" wrapText="1"/>
      <protection/>
    </xf>
    <xf numFmtId="0" fontId="21" fillId="0" borderId="13" xfId="33" applyFont="1" applyBorder="1" applyAlignment="1">
      <alignment vertical="center" wrapText="1"/>
      <protection/>
    </xf>
    <xf numFmtId="0" fontId="4" fillId="0" borderId="18" xfId="33" applyFont="1" applyBorder="1" applyAlignment="1">
      <alignment vertical="center"/>
      <protection/>
    </xf>
    <xf numFmtId="0" fontId="0" fillId="0" borderId="21" xfId="33" applyBorder="1" applyAlignment="1">
      <alignment vertical="center" wrapText="1"/>
      <protection/>
    </xf>
    <xf numFmtId="0" fontId="0" fillId="0" borderId="21" xfId="33" applyBorder="1" applyAlignment="1">
      <alignment vertical="center"/>
      <protection/>
    </xf>
    <xf numFmtId="190" fontId="21" fillId="0" borderId="14" xfId="33" applyNumberFormat="1" applyFont="1" applyBorder="1" applyAlignment="1">
      <alignment horizontal="left" vertical="center" wrapText="1"/>
      <protection/>
    </xf>
    <xf numFmtId="190" fontId="16" fillId="0" borderId="13" xfId="33" applyNumberFormat="1" applyFont="1" applyBorder="1" applyAlignment="1">
      <alignment horizontal="left" vertical="center" wrapText="1"/>
      <protection/>
    </xf>
    <xf numFmtId="0" fontId="0" fillId="0" borderId="18" xfId="33" applyBorder="1" applyAlignment="1">
      <alignment vertical="center"/>
      <protection/>
    </xf>
    <xf numFmtId="0" fontId="25" fillId="0" borderId="0" xfId="33" applyFont="1" applyAlignment="1">
      <alignment horizontal="center" vertical="center"/>
      <protection/>
    </xf>
    <xf numFmtId="0" fontId="24" fillId="0" borderId="0" xfId="33" applyFont="1" applyAlignment="1">
      <alignment vertical="center"/>
      <protection/>
    </xf>
    <xf numFmtId="0" fontId="21" fillId="0" borderId="10" xfId="33" applyFont="1" applyBorder="1" applyAlignment="1">
      <alignment horizontal="center" vertical="top" wrapText="1"/>
      <protection/>
    </xf>
    <xf numFmtId="0" fontId="16" fillId="0" borderId="12" xfId="33" applyFont="1" applyBorder="1" applyAlignment="1">
      <alignment horizontal="center" vertical="center"/>
      <protection/>
    </xf>
    <xf numFmtId="0" fontId="16" fillId="0" borderId="16" xfId="33" applyFont="1" applyBorder="1" applyAlignment="1">
      <alignment horizontal="center" vertical="center"/>
      <protection/>
    </xf>
    <xf numFmtId="0" fontId="21" fillId="0" borderId="23" xfId="33" applyFont="1" applyBorder="1" applyAlignment="1">
      <alignment vertical="top" wrapText="1"/>
      <protection/>
    </xf>
    <xf numFmtId="0" fontId="21" fillId="0" borderId="0" xfId="33" applyFont="1" applyBorder="1" applyAlignment="1">
      <alignment vertical="center"/>
      <protection/>
    </xf>
    <xf numFmtId="0" fontId="21" fillId="0" borderId="20" xfId="33" applyFont="1" applyBorder="1" applyAlignment="1">
      <alignment vertical="center"/>
      <protection/>
    </xf>
    <xf numFmtId="0" fontId="21" fillId="0" borderId="11" xfId="33" applyFont="1" applyBorder="1" applyAlignment="1">
      <alignment horizontal="right" vertical="top" wrapText="1"/>
      <protection/>
    </xf>
    <xf numFmtId="0" fontId="16" fillId="0" borderId="15" xfId="33" applyFont="1" applyBorder="1" applyAlignment="1">
      <alignment horizontal="right" vertical="center"/>
      <protection/>
    </xf>
    <xf numFmtId="0" fontId="16" fillId="0" borderId="17" xfId="33" applyFont="1" applyBorder="1" applyAlignment="1">
      <alignment horizontal="right" vertical="center"/>
      <protection/>
    </xf>
    <xf numFmtId="0" fontId="16" fillId="0" borderId="0" xfId="33" applyFont="1" applyBorder="1" applyAlignment="1">
      <alignment vertical="center"/>
      <protection/>
    </xf>
    <xf numFmtId="0" fontId="16" fillId="0" borderId="20" xfId="33" applyFont="1" applyBorder="1" applyAlignment="1">
      <alignment vertical="center"/>
      <protection/>
    </xf>
    <xf numFmtId="0" fontId="22" fillId="0" borderId="21" xfId="33" applyNumberFormat="1" applyFont="1" applyBorder="1" applyAlignment="1">
      <alignment horizontal="left" vertical="center" wrapText="1"/>
      <protection/>
    </xf>
    <xf numFmtId="190" fontId="19" fillId="0" borderId="23" xfId="33" applyNumberFormat="1" applyFont="1" applyBorder="1" applyAlignment="1">
      <alignment horizontal="left" vertical="center" indent="1"/>
      <protection/>
    </xf>
    <xf numFmtId="0" fontId="0" fillId="0" borderId="0" xfId="33" applyAlignment="1">
      <alignment horizontal="left" vertical="center" indent="1"/>
      <protection/>
    </xf>
    <xf numFmtId="0" fontId="1" fillId="0" borderId="0" xfId="0" applyFont="1" applyBorder="1" applyAlignment="1" applyProtection="1">
      <alignment horizontal="left" vertical="center"/>
      <protection hidden="1" locked="0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4"/>
  <sheetViews>
    <sheetView zoomScale="97" zoomScaleNormal="97" workbookViewId="0" topLeftCell="A22">
      <selection activeCell="A33" sqref="A33"/>
    </sheetView>
  </sheetViews>
  <sheetFormatPr defaultColWidth="9.00390625" defaultRowHeight="16.5"/>
  <cols>
    <col min="1" max="1" width="5.375" style="0" customWidth="1"/>
    <col min="2" max="2" width="3.375" style="2" customWidth="1"/>
    <col min="3" max="3" width="8.25390625" style="0" customWidth="1"/>
    <col min="4" max="4" width="4.625" style="2" customWidth="1"/>
    <col min="5" max="5" width="4.125" style="2" customWidth="1"/>
    <col min="6" max="6" width="2.75390625" style="0" customWidth="1"/>
    <col min="7" max="7" width="14.875" style="0" customWidth="1"/>
    <col min="8" max="8" width="3.375" style="0" customWidth="1"/>
    <col min="9" max="9" width="18.50390625" style="0" customWidth="1"/>
    <col min="10" max="10" width="3.125" style="0" customWidth="1"/>
    <col min="11" max="11" width="2.50390625" style="0" customWidth="1"/>
    <col min="12" max="12" width="2.875" style="0" customWidth="1"/>
    <col min="13" max="13" width="3.125" style="0" customWidth="1"/>
    <col min="14" max="14" width="4.625" style="25" customWidth="1"/>
    <col min="15" max="15" width="2.375" style="0" customWidth="1"/>
    <col min="16" max="16" width="3.25390625" style="0" customWidth="1"/>
    <col min="17" max="17" width="2.625" style="0" customWidth="1"/>
    <col min="18" max="18" width="2.875" style="0" customWidth="1"/>
    <col min="19" max="19" width="3.625" style="0" customWidth="1"/>
    <col min="20" max="20" width="5.625" style="0" customWidth="1"/>
    <col min="21" max="22" width="3.625" style="0" customWidth="1"/>
    <col min="23" max="23" width="1.875" style="0" customWidth="1"/>
    <col min="24" max="25" width="3.625" style="0" customWidth="1"/>
    <col min="26" max="26" width="5.50390625" style="0" customWidth="1"/>
    <col min="27" max="27" width="4.875" style="0" customWidth="1"/>
    <col min="28" max="28" width="4.00390625" style="0" customWidth="1"/>
  </cols>
  <sheetData>
    <row r="1" spans="1:28" ht="21">
      <c r="A1" s="126" t="s">
        <v>53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8"/>
    </row>
    <row r="2" spans="1:28" s="5" customFormat="1" ht="15.75" customHeight="1">
      <c r="A2" s="76" t="s">
        <v>11</v>
      </c>
      <c r="B2" s="77"/>
      <c r="C2" s="93"/>
      <c r="D2" s="77"/>
      <c r="E2" s="76" t="s">
        <v>11</v>
      </c>
      <c r="F2" s="77"/>
      <c r="G2" s="89"/>
      <c r="H2" s="90"/>
      <c r="I2" s="90"/>
      <c r="J2" s="77"/>
      <c r="K2" s="93" t="s">
        <v>75</v>
      </c>
      <c r="L2" s="77"/>
      <c r="M2" s="15" t="s">
        <v>26</v>
      </c>
      <c r="N2" s="112">
        <v>111</v>
      </c>
      <c r="O2" s="113"/>
      <c r="P2" s="50" t="s">
        <v>21</v>
      </c>
      <c r="Q2" s="81"/>
      <c r="R2" s="82"/>
      <c r="S2" s="50" t="s">
        <v>20</v>
      </c>
      <c r="T2" s="16"/>
      <c r="U2" s="50" t="s">
        <v>18</v>
      </c>
      <c r="V2" s="53"/>
      <c r="W2" s="64" t="s">
        <v>74</v>
      </c>
      <c r="X2" s="53"/>
      <c r="Y2" s="17" t="s">
        <v>30</v>
      </c>
      <c r="Z2" s="107" t="s">
        <v>25</v>
      </c>
      <c r="AA2" s="81"/>
      <c r="AB2" s="109" t="s">
        <v>39</v>
      </c>
    </row>
    <row r="3" spans="1:28" s="5" customFormat="1" ht="15.75" customHeight="1">
      <c r="A3" s="78" t="s">
        <v>12</v>
      </c>
      <c r="B3" s="79"/>
      <c r="C3" s="91"/>
      <c r="D3" s="79"/>
      <c r="E3" s="78" t="s">
        <v>13</v>
      </c>
      <c r="F3" s="79"/>
      <c r="G3" s="91"/>
      <c r="H3" s="92"/>
      <c r="I3" s="92"/>
      <c r="J3" s="79"/>
      <c r="K3" s="91"/>
      <c r="L3" s="79"/>
      <c r="M3" s="18" t="s">
        <v>28</v>
      </c>
      <c r="N3" s="87">
        <f>N2</f>
        <v>111</v>
      </c>
      <c r="O3" s="88"/>
      <c r="P3" s="56" t="s">
        <v>21</v>
      </c>
      <c r="Q3" s="83"/>
      <c r="R3" s="84"/>
      <c r="S3" s="56" t="s">
        <v>20</v>
      </c>
      <c r="T3" s="19"/>
      <c r="U3" s="56" t="s">
        <v>19</v>
      </c>
      <c r="V3" s="53"/>
      <c r="W3" s="64" t="s">
        <v>74</v>
      </c>
      <c r="X3" s="53"/>
      <c r="Y3" s="20" t="s">
        <v>31</v>
      </c>
      <c r="Z3" s="108"/>
      <c r="AA3" s="84"/>
      <c r="AB3" s="110"/>
    </row>
    <row r="4" spans="1:28" s="5" customFormat="1" ht="17.25" customHeight="1">
      <c r="A4" s="76" t="s">
        <v>35</v>
      </c>
      <c r="B4" s="77"/>
      <c r="C4" s="65" t="s">
        <v>29</v>
      </c>
      <c r="D4" s="67"/>
      <c r="E4" s="85" t="s">
        <v>76</v>
      </c>
      <c r="F4" s="65" t="s">
        <v>3</v>
      </c>
      <c r="G4" s="67"/>
      <c r="H4" s="93" t="s">
        <v>16</v>
      </c>
      <c r="I4" s="77"/>
      <c r="J4" s="111" t="s">
        <v>27</v>
      </c>
      <c r="K4" s="111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</row>
    <row r="5" spans="1:28" s="5" customFormat="1" ht="17.25" customHeight="1">
      <c r="A5" s="91"/>
      <c r="B5" s="79"/>
      <c r="C5" s="67"/>
      <c r="D5" s="67"/>
      <c r="E5" s="86"/>
      <c r="F5" s="67"/>
      <c r="G5" s="67"/>
      <c r="H5" s="91"/>
      <c r="I5" s="79"/>
      <c r="J5" s="114" t="s">
        <v>75</v>
      </c>
      <c r="K5" s="114"/>
      <c r="L5" s="67"/>
      <c r="M5" s="67"/>
      <c r="N5" s="67"/>
      <c r="O5" s="67"/>
      <c r="P5" s="65" t="s">
        <v>33</v>
      </c>
      <c r="Q5" s="65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</row>
    <row r="6" spans="1:28" s="5" customFormat="1" ht="15.75" customHeight="1">
      <c r="A6" s="76"/>
      <c r="B6" s="95" t="s">
        <v>21</v>
      </c>
      <c r="C6" s="123"/>
      <c r="D6" s="122" t="s">
        <v>22</v>
      </c>
      <c r="E6" s="74"/>
      <c r="F6" s="124"/>
      <c r="G6" s="125"/>
      <c r="H6" s="89"/>
      <c r="I6" s="77"/>
      <c r="J6" s="13" t="s">
        <v>32</v>
      </c>
      <c r="K6" s="80">
        <f>R$2</f>
        <v>0</v>
      </c>
      <c r="L6" s="72"/>
      <c r="M6" s="14" t="str">
        <f>S$2</f>
        <v>月</v>
      </c>
      <c r="N6" s="58">
        <f>T$2</f>
        <v>0</v>
      </c>
      <c r="O6" s="14" t="str">
        <f>U$2</f>
        <v>日</v>
      </c>
      <c r="P6" s="115"/>
      <c r="Q6" s="116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8"/>
    </row>
    <row r="7" spans="1:28" s="5" customFormat="1" ht="15.75" customHeight="1">
      <c r="A7" s="94"/>
      <c r="B7" s="96"/>
      <c r="C7" s="91"/>
      <c r="D7" s="79"/>
      <c r="E7" s="75"/>
      <c r="F7" s="94"/>
      <c r="G7" s="100"/>
      <c r="H7" s="91"/>
      <c r="I7" s="79"/>
      <c r="J7" s="12" t="s">
        <v>24</v>
      </c>
      <c r="K7" s="80">
        <f>R$3</f>
        <v>0</v>
      </c>
      <c r="L7" s="72"/>
      <c r="M7" s="11" t="str">
        <f>S$3</f>
        <v>月</v>
      </c>
      <c r="N7" s="57">
        <f>T$3</f>
        <v>0</v>
      </c>
      <c r="O7" s="11" t="str">
        <f>U$3</f>
        <v>日</v>
      </c>
      <c r="P7" s="119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1"/>
    </row>
    <row r="8" spans="1:28" s="5" customFormat="1" ht="15.75" customHeight="1">
      <c r="A8" s="76"/>
      <c r="B8" s="95" t="s">
        <v>21</v>
      </c>
      <c r="C8" s="97"/>
      <c r="D8" s="98" t="s">
        <v>22</v>
      </c>
      <c r="E8" s="74"/>
      <c r="F8" s="76"/>
      <c r="G8" s="99"/>
      <c r="H8" s="89"/>
      <c r="I8" s="77"/>
      <c r="J8" s="12" t="s">
        <v>32</v>
      </c>
      <c r="K8" s="80">
        <f>R$2</f>
        <v>0</v>
      </c>
      <c r="L8" s="72"/>
      <c r="M8" s="11" t="str">
        <f>S$2</f>
        <v>月</v>
      </c>
      <c r="N8" s="58">
        <f>T$2</f>
        <v>0</v>
      </c>
      <c r="O8" s="14" t="str">
        <f>U$2</f>
        <v>日</v>
      </c>
      <c r="P8" s="115"/>
      <c r="Q8" s="116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8"/>
    </row>
    <row r="9" spans="1:28" s="5" customFormat="1" ht="15.75" customHeight="1">
      <c r="A9" s="94"/>
      <c r="B9" s="96"/>
      <c r="C9" s="91"/>
      <c r="D9" s="79"/>
      <c r="E9" s="75"/>
      <c r="F9" s="94"/>
      <c r="G9" s="100"/>
      <c r="H9" s="91"/>
      <c r="I9" s="79"/>
      <c r="J9" s="12" t="s">
        <v>24</v>
      </c>
      <c r="K9" s="80">
        <f>R$3</f>
        <v>0</v>
      </c>
      <c r="L9" s="72"/>
      <c r="M9" s="11" t="str">
        <f>S$3</f>
        <v>月</v>
      </c>
      <c r="N9" s="57">
        <f>T$3</f>
        <v>0</v>
      </c>
      <c r="O9" s="11" t="str">
        <f>U$3</f>
        <v>日</v>
      </c>
      <c r="P9" s="119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1"/>
    </row>
    <row r="10" spans="1:28" s="5" customFormat="1" ht="15.75" customHeight="1">
      <c r="A10" s="76"/>
      <c r="B10" s="95" t="s">
        <v>21</v>
      </c>
      <c r="C10" s="97"/>
      <c r="D10" s="98" t="s">
        <v>22</v>
      </c>
      <c r="E10" s="74"/>
      <c r="F10" s="76"/>
      <c r="G10" s="99"/>
      <c r="H10" s="89"/>
      <c r="I10" s="77"/>
      <c r="J10" s="12" t="s">
        <v>32</v>
      </c>
      <c r="K10" s="80">
        <f>R$2</f>
        <v>0</v>
      </c>
      <c r="L10" s="72"/>
      <c r="M10" s="11" t="str">
        <f>S$2</f>
        <v>月</v>
      </c>
      <c r="N10" s="58">
        <f>T$2</f>
        <v>0</v>
      </c>
      <c r="O10" s="14" t="str">
        <f>U$2</f>
        <v>日</v>
      </c>
      <c r="P10" s="115"/>
      <c r="Q10" s="116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8"/>
    </row>
    <row r="11" spans="1:28" s="5" customFormat="1" ht="15.75" customHeight="1">
      <c r="A11" s="94"/>
      <c r="B11" s="96"/>
      <c r="C11" s="91"/>
      <c r="D11" s="79"/>
      <c r="E11" s="75"/>
      <c r="F11" s="94"/>
      <c r="G11" s="100"/>
      <c r="H11" s="91"/>
      <c r="I11" s="79"/>
      <c r="J11" s="12" t="s">
        <v>24</v>
      </c>
      <c r="K11" s="80">
        <f>R$3</f>
        <v>0</v>
      </c>
      <c r="L11" s="72"/>
      <c r="M11" s="11" t="str">
        <f>S$3</f>
        <v>月</v>
      </c>
      <c r="N11" s="57">
        <f>T$3</f>
        <v>0</v>
      </c>
      <c r="O11" s="11" t="str">
        <f>U$3</f>
        <v>日</v>
      </c>
      <c r="P11" s="119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1"/>
    </row>
    <row r="12" spans="1:28" s="5" customFormat="1" ht="15.75" customHeight="1">
      <c r="A12" s="76"/>
      <c r="B12" s="95" t="s">
        <v>21</v>
      </c>
      <c r="C12" s="97"/>
      <c r="D12" s="98" t="s">
        <v>22</v>
      </c>
      <c r="E12" s="74"/>
      <c r="F12" s="76"/>
      <c r="G12" s="99"/>
      <c r="H12" s="89"/>
      <c r="I12" s="77"/>
      <c r="J12" s="12" t="s">
        <v>32</v>
      </c>
      <c r="K12" s="80">
        <f>R$2</f>
        <v>0</v>
      </c>
      <c r="L12" s="72"/>
      <c r="M12" s="11" t="str">
        <f>S$2</f>
        <v>月</v>
      </c>
      <c r="N12" s="58">
        <f>T$2</f>
        <v>0</v>
      </c>
      <c r="O12" s="14" t="str">
        <f>U$2</f>
        <v>日</v>
      </c>
      <c r="P12" s="115"/>
      <c r="Q12" s="116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8"/>
    </row>
    <row r="13" spans="1:28" s="5" customFormat="1" ht="15.75" customHeight="1">
      <c r="A13" s="94"/>
      <c r="B13" s="96"/>
      <c r="C13" s="91"/>
      <c r="D13" s="79"/>
      <c r="E13" s="75"/>
      <c r="F13" s="94"/>
      <c r="G13" s="100"/>
      <c r="H13" s="91"/>
      <c r="I13" s="79"/>
      <c r="J13" s="12" t="s">
        <v>24</v>
      </c>
      <c r="K13" s="80">
        <f>R$3</f>
        <v>0</v>
      </c>
      <c r="L13" s="72"/>
      <c r="M13" s="11" t="str">
        <f>S$3</f>
        <v>月</v>
      </c>
      <c r="N13" s="57">
        <f>T$3</f>
        <v>0</v>
      </c>
      <c r="O13" s="11" t="str">
        <f>U$3</f>
        <v>日</v>
      </c>
      <c r="P13" s="119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1"/>
    </row>
    <row r="14" spans="1:28" s="5" customFormat="1" ht="15.75" customHeight="1">
      <c r="A14" s="76"/>
      <c r="B14" s="95" t="s">
        <v>21</v>
      </c>
      <c r="C14" s="97"/>
      <c r="D14" s="98" t="s">
        <v>22</v>
      </c>
      <c r="E14" s="74"/>
      <c r="F14" s="76"/>
      <c r="G14" s="99"/>
      <c r="H14" s="89"/>
      <c r="I14" s="77"/>
      <c r="J14" s="12" t="s">
        <v>32</v>
      </c>
      <c r="K14" s="80">
        <f>R$2</f>
        <v>0</v>
      </c>
      <c r="L14" s="72"/>
      <c r="M14" s="11" t="str">
        <f>S$2</f>
        <v>月</v>
      </c>
      <c r="N14" s="58">
        <f>T$2</f>
        <v>0</v>
      </c>
      <c r="O14" s="14" t="str">
        <f>U$2</f>
        <v>日</v>
      </c>
      <c r="P14" s="115"/>
      <c r="Q14" s="116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8"/>
    </row>
    <row r="15" spans="1:28" s="5" customFormat="1" ht="15.75" customHeight="1">
      <c r="A15" s="94"/>
      <c r="B15" s="96"/>
      <c r="C15" s="91"/>
      <c r="D15" s="79"/>
      <c r="E15" s="75"/>
      <c r="F15" s="94"/>
      <c r="G15" s="100"/>
      <c r="H15" s="91"/>
      <c r="I15" s="79"/>
      <c r="J15" s="12" t="s">
        <v>24</v>
      </c>
      <c r="K15" s="80">
        <f>R$3</f>
        <v>0</v>
      </c>
      <c r="L15" s="72"/>
      <c r="M15" s="11" t="str">
        <f>S$3</f>
        <v>月</v>
      </c>
      <c r="N15" s="57">
        <f>T$3</f>
        <v>0</v>
      </c>
      <c r="O15" s="11" t="str">
        <f>U$3</f>
        <v>日</v>
      </c>
      <c r="P15" s="119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1"/>
    </row>
    <row r="16" spans="1:28" s="5" customFormat="1" ht="15.75" customHeight="1">
      <c r="A16" s="76"/>
      <c r="B16" s="95" t="s">
        <v>21</v>
      </c>
      <c r="C16" s="97"/>
      <c r="D16" s="98" t="s">
        <v>22</v>
      </c>
      <c r="E16" s="74"/>
      <c r="F16" s="76"/>
      <c r="G16" s="99"/>
      <c r="H16" s="89"/>
      <c r="I16" s="77"/>
      <c r="J16" s="12" t="s">
        <v>32</v>
      </c>
      <c r="K16" s="80">
        <f>R$2</f>
        <v>0</v>
      </c>
      <c r="L16" s="72"/>
      <c r="M16" s="11" t="str">
        <f>S$2</f>
        <v>月</v>
      </c>
      <c r="N16" s="58">
        <f>T$2</f>
        <v>0</v>
      </c>
      <c r="O16" s="14" t="str">
        <f>U$2</f>
        <v>日</v>
      </c>
      <c r="P16" s="115"/>
      <c r="Q16" s="116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8"/>
    </row>
    <row r="17" spans="1:28" s="5" customFormat="1" ht="15.75" customHeight="1">
      <c r="A17" s="94"/>
      <c r="B17" s="96"/>
      <c r="C17" s="91"/>
      <c r="D17" s="79"/>
      <c r="E17" s="75"/>
      <c r="F17" s="94"/>
      <c r="G17" s="100"/>
      <c r="H17" s="91"/>
      <c r="I17" s="79"/>
      <c r="J17" s="12" t="s">
        <v>24</v>
      </c>
      <c r="K17" s="80">
        <f>R$3</f>
        <v>0</v>
      </c>
      <c r="L17" s="72"/>
      <c r="M17" s="11" t="str">
        <f>S$3</f>
        <v>月</v>
      </c>
      <c r="N17" s="57">
        <f>T$3</f>
        <v>0</v>
      </c>
      <c r="O17" s="11" t="str">
        <f>U$3</f>
        <v>日</v>
      </c>
      <c r="P17" s="119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1"/>
    </row>
    <row r="18" spans="1:28" s="5" customFormat="1" ht="15.75" customHeight="1">
      <c r="A18" s="76"/>
      <c r="B18" s="95" t="s">
        <v>21</v>
      </c>
      <c r="C18" s="97"/>
      <c r="D18" s="98" t="s">
        <v>22</v>
      </c>
      <c r="E18" s="74"/>
      <c r="F18" s="76"/>
      <c r="G18" s="99"/>
      <c r="H18" s="89"/>
      <c r="I18" s="77"/>
      <c r="J18" s="12" t="s">
        <v>32</v>
      </c>
      <c r="K18" s="80">
        <f>R$2</f>
        <v>0</v>
      </c>
      <c r="L18" s="72"/>
      <c r="M18" s="11" t="str">
        <f>S$2</f>
        <v>月</v>
      </c>
      <c r="N18" s="58">
        <f>T$2</f>
        <v>0</v>
      </c>
      <c r="O18" s="14" t="str">
        <f>U$2</f>
        <v>日</v>
      </c>
      <c r="P18" s="115"/>
      <c r="Q18" s="116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8"/>
    </row>
    <row r="19" spans="1:28" s="5" customFormat="1" ht="15.75" customHeight="1">
      <c r="A19" s="94"/>
      <c r="B19" s="96"/>
      <c r="C19" s="91"/>
      <c r="D19" s="79"/>
      <c r="E19" s="75"/>
      <c r="F19" s="94"/>
      <c r="G19" s="100"/>
      <c r="H19" s="91"/>
      <c r="I19" s="79"/>
      <c r="J19" s="12" t="s">
        <v>24</v>
      </c>
      <c r="K19" s="80">
        <f>R$3</f>
        <v>0</v>
      </c>
      <c r="L19" s="72"/>
      <c r="M19" s="11" t="str">
        <f>S$3</f>
        <v>月</v>
      </c>
      <c r="N19" s="57">
        <f>T$3</f>
        <v>0</v>
      </c>
      <c r="O19" s="11" t="str">
        <f>U$3</f>
        <v>日</v>
      </c>
      <c r="P19" s="119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1"/>
    </row>
    <row r="20" spans="1:28" s="5" customFormat="1" ht="15.75" customHeight="1">
      <c r="A20" s="76"/>
      <c r="B20" s="95" t="s">
        <v>21</v>
      </c>
      <c r="C20" s="97"/>
      <c r="D20" s="98" t="s">
        <v>22</v>
      </c>
      <c r="E20" s="74"/>
      <c r="F20" s="76"/>
      <c r="G20" s="99"/>
      <c r="H20" s="89"/>
      <c r="I20" s="77"/>
      <c r="J20" s="12" t="s">
        <v>32</v>
      </c>
      <c r="K20" s="80">
        <f>R$2</f>
        <v>0</v>
      </c>
      <c r="L20" s="72"/>
      <c r="M20" s="11" t="str">
        <f>S$2</f>
        <v>月</v>
      </c>
      <c r="N20" s="58">
        <f>T$2</f>
        <v>0</v>
      </c>
      <c r="O20" s="14" t="str">
        <f>U$2</f>
        <v>日</v>
      </c>
      <c r="P20" s="129"/>
      <c r="Q20" s="129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</row>
    <row r="21" spans="1:28" s="5" customFormat="1" ht="15.75" customHeight="1">
      <c r="A21" s="94"/>
      <c r="B21" s="96"/>
      <c r="C21" s="91"/>
      <c r="D21" s="79"/>
      <c r="E21" s="75"/>
      <c r="F21" s="94"/>
      <c r="G21" s="100"/>
      <c r="H21" s="91"/>
      <c r="I21" s="79"/>
      <c r="J21" s="12" t="s">
        <v>24</v>
      </c>
      <c r="K21" s="80">
        <f>R$3</f>
        <v>0</v>
      </c>
      <c r="L21" s="72"/>
      <c r="M21" s="11" t="str">
        <f>S$3</f>
        <v>月</v>
      </c>
      <c r="N21" s="57">
        <f>T$3</f>
        <v>0</v>
      </c>
      <c r="O21" s="11" t="str">
        <f>U$3</f>
        <v>日</v>
      </c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</row>
    <row r="22" spans="1:28" s="5" customFormat="1" ht="15.75" customHeight="1">
      <c r="A22" s="76"/>
      <c r="B22" s="95" t="s">
        <v>21</v>
      </c>
      <c r="C22" s="97"/>
      <c r="D22" s="98" t="s">
        <v>22</v>
      </c>
      <c r="E22" s="74"/>
      <c r="F22" s="76"/>
      <c r="G22" s="99"/>
      <c r="H22" s="89"/>
      <c r="I22" s="77"/>
      <c r="J22" s="12" t="s">
        <v>32</v>
      </c>
      <c r="K22" s="80">
        <f>R$2</f>
        <v>0</v>
      </c>
      <c r="L22" s="72"/>
      <c r="M22" s="11" t="str">
        <f>S$2</f>
        <v>月</v>
      </c>
      <c r="N22" s="58">
        <f>T$2</f>
        <v>0</v>
      </c>
      <c r="O22" s="14" t="str">
        <f>U$2</f>
        <v>日</v>
      </c>
      <c r="P22" s="129"/>
      <c r="Q22" s="129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</row>
    <row r="23" spans="1:28" s="5" customFormat="1" ht="15.75" customHeight="1">
      <c r="A23" s="94"/>
      <c r="B23" s="96"/>
      <c r="C23" s="91"/>
      <c r="D23" s="79"/>
      <c r="E23" s="75"/>
      <c r="F23" s="94"/>
      <c r="G23" s="100"/>
      <c r="H23" s="91"/>
      <c r="I23" s="79"/>
      <c r="J23" s="12" t="s">
        <v>24</v>
      </c>
      <c r="K23" s="80">
        <f>R$3</f>
        <v>0</v>
      </c>
      <c r="L23" s="72"/>
      <c r="M23" s="11" t="str">
        <f>S$3</f>
        <v>月</v>
      </c>
      <c r="N23" s="57">
        <f>T$3</f>
        <v>0</v>
      </c>
      <c r="O23" s="11" t="str">
        <f>U$3</f>
        <v>日</v>
      </c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</row>
    <row r="24" spans="1:28" s="5" customFormat="1" ht="15.75" customHeight="1">
      <c r="A24" s="76"/>
      <c r="B24" s="95" t="s">
        <v>21</v>
      </c>
      <c r="C24" s="97"/>
      <c r="D24" s="98" t="s">
        <v>22</v>
      </c>
      <c r="E24" s="74"/>
      <c r="F24" s="76"/>
      <c r="G24" s="99"/>
      <c r="H24" s="89"/>
      <c r="I24" s="77"/>
      <c r="J24" s="12" t="s">
        <v>32</v>
      </c>
      <c r="K24" s="80">
        <f>R$2</f>
        <v>0</v>
      </c>
      <c r="L24" s="72"/>
      <c r="M24" s="11" t="str">
        <f>S$2</f>
        <v>月</v>
      </c>
      <c r="N24" s="58">
        <f>T$2</f>
        <v>0</v>
      </c>
      <c r="O24" s="14" t="str">
        <f>U$2</f>
        <v>日</v>
      </c>
      <c r="P24" s="129"/>
      <c r="Q24" s="129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</row>
    <row r="25" spans="1:28" s="5" customFormat="1" ht="15.75" customHeight="1">
      <c r="A25" s="94"/>
      <c r="B25" s="96"/>
      <c r="C25" s="91"/>
      <c r="D25" s="79"/>
      <c r="E25" s="75"/>
      <c r="F25" s="94"/>
      <c r="G25" s="100"/>
      <c r="H25" s="91"/>
      <c r="I25" s="79"/>
      <c r="J25" s="12" t="s">
        <v>24</v>
      </c>
      <c r="K25" s="80">
        <f>R$3</f>
        <v>0</v>
      </c>
      <c r="L25" s="72"/>
      <c r="M25" s="11" t="str">
        <f>S$3</f>
        <v>月</v>
      </c>
      <c r="N25" s="57">
        <f>T$3</f>
        <v>0</v>
      </c>
      <c r="O25" s="11" t="str">
        <f>U$3</f>
        <v>日</v>
      </c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</row>
    <row r="26" spans="1:28" s="5" customFormat="1" ht="15.75" customHeight="1">
      <c r="A26" s="76"/>
      <c r="B26" s="95" t="s">
        <v>21</v>
      </c>
      <c r="C26" s="97"/>
      <c r="D26" s="98" t="s">
        <v>22</v>
      </c>
      <c r="E26" s="74"/>
      <c r="F26" s="76"/>
      <c r="G26" s="99"/>
      <c r="H26" s="89"/>
      <c r="I26" s="77"/>
      <c r="J26" s="12" t="s">
        <v>32</v>
      </c>
      <c r="K26" s="80">
        <f>R$2</f>
        <v>0</v>
      </c>
      <c r="L26" s="72"/>
      <c r="M26" s="11" t="str">
        <f>S$2</f>
        <v>月</v>
      </c>
      <c r="N26" s="58">
        <f>T$2</f>
        <v>0</v>
      </c>
      <c r="O26" s="14" t="str">
        <f>U$2</f>
        <v>日</v>
      </c>
      <c r="P26" s="129"/>
      <c r="Q26" s="129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</row>
    <row r="27" spans="1:28" s="5" customFormat="1" ht="15.75" customHeight="1">
      <c r="A27" s="94"/>
      <c r="B27" s="96"/>
      <c r="C27" s="91"/>
      <c r="D27" s="79"/>
      <c r="E27" s="75"/>
      <c r="F27" s="94"/>
      <c r="G27" s="100"/>
      <c r="H27" s="91"/>
      <c r="I27" s="79"/>
      <c r="J27" s="12" t="s">
        <v>24</v>
      </c>
      <c r="K27" s="80">
        <f>R$3</f>
        <v>0</v>
      </c>
      <c r="L27" s="72"/>
      <c r="M27" s="11" t="str">
        <f>S$3</f>
        <v>月</v>
      </c>
      <c r="N27" s="57">
        <f>T$3</f>
        <v>0</v>
      </c>
      <c r="O27" s="11" t="str">
        <f>U$3</f>
        <v>日</v>
      </c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</row>
    <row r="28" spans="1:28" s="5" customFormat="1" ht="15.75" customHeight="1">
      <c r="A28" s="76"/>
      <c r="B28" s="95" t="s">
        <v>21</v>
      </c>
      <c r="C28" s="97"/>
      <c r="D28" s="98" t="s">
        <v>22</v>
      </c>
      <c r="E28" s="74"/>
      <c r="F28" s="76"/>
      <c r="G28" s="99"/>
      <c r="H28" s="89"/>
      <c r="I28" s="77"/>
      <c r="J28" s="12" t="s">
        <v>32</v>
      </c>
      <c r="K28" s="80">
        <f>R$2</f>
        <v>0</v>
      </c>
      <c r="L28" s="72"/>
      <c r="M28" s="11" t="str">
        <f>S$2</f>
        <v>月</v>
      </c>
      <c r="N28" s="58">
        <f>T$2</f>
        <v>0</v>
      </c>
      <c r="O28" s="14" t="str">
        <f>U$2</f>
        <v>日</v>
      </c>
      <c r="P28" s="129"/>
      <c r="Q28" s="129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</row>
    <row r="29" spans="1:28" s="5" customFormat="1" ht="15.75" customHeight="1">
      <c r="A29" s="131"/>
      <c r="B29" s="132"/>
      <c r="C29" s="103"/>
      <c r="D29" s="104"/>
      <c r="E29" s="75"/>
      <c r="F29" s="131"/>
      <c r="G29" s="125"/>
      <c r="H29" s="103"/>
      <c r="I29" s="104"/>
      <c r="J29" s="21" t="s">
        <v>24</v>
      </c>
      <c r="K29" s="80">
        <f>R$3</f>
        <v>0</v>
      </c>
      <c r="L29" s="72"/>
      <c r="M29" s="22" t="str">
        <f>S$3</f>
        <v>月</v>
      </c>
      <c r="N29" s="57">
        <f>T$3</f>
        <v>0</v>
      </c>
      <c r="O29" s="11" t="str">
        <f>U$3</f>
        <v>日</v>
      </c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</row>
    <row r="30" spans="1:28" s="5" customFormat="1" ht="17.25">
      <c r="A30" s="101" t="s">
        <v>34</v>
      </c>
      <c r="B30" s="102"/>
      <c r="C30" s="23"/>
      <c r="D30" s="59" t="s">
        <v>23</v>
      </c>
      <c r="E30" s="23"/>
      <c r="F30" s="23"/>
      <c r="G30" s="23"/>
      <c r="H30" s="23"/>
      <c r="I30" s="23"/>
      <c r="J30" s="23"/>
      <c r="K30" s="23"/>
      <c r="L30" s="23"/>
      <c r="M30" s="23"/>
      <c r="N30" s="59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4"/>
    </row>
    <row r="31" spans="1:28" s="25" customFormat="1" ht="18.75" customHeight="1">
      <c r="A31" s="65" t="s">
        <v>14</v>
      </c>
      <c r="B31" s="66"/>
      <c r="C31" s="66"/>
      <c r="D31" s="66"/>
      <c r="E31" s="68" t="s">
        <v>5</v>
      </c>
      <c r="F31" s="69"/>
      <c r="G31" s="70"/>
      <c r="H31" s="65" t="s">
        <v>72</v>
      </c>
      <c r="I31" s="66"/>
      <c r="J31" s="65" t="s">
        <v>45</v>
      </c>
      <c r="K31" s="66"/>
      <c r="L31" s="66"/>
      <c r="M31" s="66"/>
      <c r="N31" s="66"/>
      <c r="O31" s="66"/>
      <c r="P31" s="66"/>
      <c r="Q31" s="65" t="s">
        <v>36</v>
      </c>
      <c r="R31" s="66"/>
      <c r="S31" s="66"/>
      <c r="T31" s="66"/>
      <c r="U31" s="66"/>
      <c r="V31" s="66"/>
      <c r="W31" s="65" t="s">
        <v>17</v>
      </c>
      <c r="X31" s="66"/>
      <c r="Y31" s="66"/>
      <c r="Z31" s="66"/>
      <c r="AA31" s="66"/>
      <c r="AB31" s="66"/>
    </row>
    <row r="32" spans="1:28" s="5" customFormat="1" ht="64.5" customHeight="1">
      <c r="A32" s="105"/>
      <c r="B32" s="106"/>
      <c r="C32" s="106"/>
      <c r="D32" s="106"/>
      <c r="E32" s="71"/>
      <c r="F32" s="72"/>
      <c r="G32" s="73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ht="18" customHeight="1">
      <c r="A33" s="1" t="s">
        <v>80</v>
      </c>
    </row>
    <row r="34" spans="2:14" s="60" customFormat="1" ht="16.5" customHeight="1">
      <c r="B34" s="61"/>
      <c r="D34" s="61"/>
      <c r="E34" s="61"/>
      <c r="N34" s="62"/>
    </row>
  </sheetData>
  <sheetProtection/>
  <mergeCells count="156">
    <mergeCell ref="A26:A27"/>
    <mergeCell ref="K8:L8"/>
    <mergeCell ref="A28:A29"/>
    <mergeCell ref="B28:B29"/>
    <mergeCell ref="C28:C29"/>
    <mergeCell ref="D28:D29"/>
    <mergeCell ref="F28:G29"/>
    <mergeCell ref="F14:G15"/>
    <mergeCell ref="F8:G9"/>
    <mergeCell ref="D16:D17"/>
    <mergeCell ref="P28:AB29"/>
    <mergeCell ref="A20:A21"/>
    <mergeCell ref="C20:C21"/>
    <mergeCell ref="F20:G21"/>
    <mergeCell ref="P20:AB21"/>
    <mergeCell ref="A24:A25"/>
    <mergeCell ref="F24:G25"/>
    <mergeCell ref="P24:AB25"/>
    <mergeCell ref="H22:I23"/>
    <mergeCell ref="K20:L20"/>
    <mergeCell ref="A1:AB1"/>
    <mergeCell ref="C2:D3"/>
    <mergeCell ref="D20:D21"/>
    <mergeCell ref="P22:AB23"/>
    <mergeCell ref="K15:L15"/>
    <mergeCell ref="B26:B27"/>
    <mergeCell ref="C26:C27"/>
    <mergeCell ref="D26:D27"/>
    <mergeCell ref="F26:G27"/>
    <mergeCell ref="P26:AB27"/>
    <mergeCell ref="P14:AB15"/>
    <mergeCell ref="F16:G17"/>
    <mergeCell ref="P16:AB17"/>
    <mergeCell ref="A18:A19"/>
    <mergeCell ref="F18:G19"/>
    <mergeCell ref="P18:AB19"/>
    <mergeCell ref="H18:I19"/>
    <mergeCell ref="A14:A15"/>
    <mergeCell ref="A16:A17"/>
    <mergeCell ref="B14:B15"/>
    <mergeCell ref="P8:AB9"/>
    <mergeCell ref="F10:G11"/>
    <mergeCell ref="P10:AB11"/>
    <mergeCell ref="F12:G13"/>
    <mergeCell ref="P12:AB13"/>
    <mergeCell ref="A6:A7"/>
    <mergeCell ref="A8:A9"/>
    <mergeCell ref="A10:A11"/>
    <mergeCell ref="A12:A13"/>
    <mergeCell ref="D10:D11"/>
    <mergeCell ref="B16:B17"/>
    <mergeCell ref="B18:B19"/>
    <mergeCell ref="D18:D19"/>
    <mergeCell ref="C14:C15"/>
    <mergeCell ref="C16:C17"/>
    <mergeCell ref="C18:C19"/>
    <mergeCell ref="D14:D15"/>
    <mergeCell ref="B10:B11"/>
    <mergeCell ref="D12:D13"/>
    <mergeCell ref="B12:B13"/>
    <mergeCell ref="C8:C9"/>
    <mergeCell ref="C10:C11"/>
    <mergeCell ref="C12:C13"/>
    <mergeCell ref="D8:D9"/>
    <mergeCell ref="P5:AB5"/>
    <mergeCell ref="J5:O5"/>
    <mergeCell ref="P6:AB7"/>
    <mergeCell ref="B6:B7"/>
    <mergeCell ref="D6:D7"/>
    <mergeCell ref="C6:C7"/>
    <mergeCell ref="F6:G7"/>
    <mergeCell ref="K7:L7"/>
    <mergeCell ref="K6:L6"/>
    <mergeCell ref="Z2:Z3"/>
    <mergeCell ref="AA2:AA3"/>
    <mergeCell ref="AB2:AB3"/>
    <mergeCell ref="A2:B2"/>
    <mergeCell ref="A3:B3"/>
    <mergeCell ref="J4:AB4"/>
    <mergeCell ref="A4:B5"/>
    <mergeCell ref="C4:D5"/>
    <mergeCell ref="F4:G5"/>
    <mergeCell ref="N2:O2"/>
    <mergeCell ref="A31:D31"/>
    <mergeCell ref="A32:D32"/>
    <mergeCell ref="H4:I5"/>
    <mergeCell ref="H6:I7"/>
    <mergeCell ref="H8:I9"/>
    <mergeCell ref="H10:I11"/>
    <mergeCell ref="H12:I13"/>
    <mergeCell ref="H14:I15"/>
    <mergeCell ref="H16:I17"/>
    <mergeCell ref="B8:B9"/>
    <mergeCell ref="A30:B30"/>
    <mergeCell ref="H20:I21"/>
    <mergeCell ref="H24:I25"/>
    <mergeCell ref="H26:I27"/>
    <mergeCell ref="H28:I29"/>
    <mergeCell ref="B20:B21"/>
    <mergeCell ref="D24:D25"/>
    <mergeCell ref="B24:B25"/>
    <mergeCell ref="C24:C25"/>
    <mergeCell ref="E22:E23"/>
    <mergeCell ref="A22:A23"/>
    <mergeCell ref="B22:B23"/>
    <mergeCell ref="C22:C23"/>
    <mergeCell ref="D22:D23"/>
    <mergeCell ref="F22:G23"/>
    <mergeCell ref="K19:L19"/>
    <mergeCell ref="K21:L21"/>
    <mergeCell ref="K9:L9"/>
    <mergeCell ref="K10:L10"/>
    <mergeCell ref="K11:L11"/>
    <mergeCell ref="K12:L12"/>
    <mergeCell ref="K13:L13"/>
    <mergeCell ref="K14:L14"/>
    <mergeCell ref="K16:L16"/>
    <mergeCell ref="K17:L17"/>
    <mergeCell ref="K18:L18"/>
    <mergeCell ref="K28:L28"/>
    <mergeCell ref="K29:L29"/>
    <mergeCell ref="K22:L22"/>
    <mergeCell ref="K23:L23"/>
    <mergeCell ref="K24:L24"/>
    <mergeCell ref="K25:L25"/>
    <mergeCell ref="K26:L26"/>
    <mergeCell ref="K27:L27"/>
    <mergeCell ref="Q2:R2"/>
    <mergeCell ref="Q3:R3"/>
    <mergeCell ref="E4:E5"/>
    <mergeCell ref="E6:E7"/>
    <mergeCell ref="E8:E9"/>
    <mergeCell ref="E10:E11"/>
    <mergeCell ref="N3:O3"/>
    <mergeCell ref="G2:J3"/>
    <mergeCell ref="K2:L3"/>
    <mergeCell ref="E24:E25"/>
    <mergeCell ref="E26:E27"/>
    <mergeCell ref="E28:E29"/>
    <mergeCell ref="E2:F2"/>
    <mergeCell ref="E3:F3"/>
    <mergeCell ref="E12:E13"/>
    <mergeCell ref="E14:E15"/>
    <mergeCell ref="E16:E17"/>
    <mergeCell ref="E18:E19"/>
    <mergeCell ref="E20:E21"/>
    <mergeCell ref="H31:I31"/>
    <mergeCell ref="H32:I32"/>
    <mergeCell ref="E31:G31"/>
    <mergeCell ref="E32:G32"/>
    <mergeCell ref="W31:AB31"/>
    <mergeCell ref="W32:AB32"/>
    <mergeCell ref="Q31:V31"/>
    <mergeCell ref="Q32:V32"/>
    <mergeCell ref="J31:P31"/>
    <mergeCell ref="J32:P32"/>
  </mergeCells>
  <printOptions horizontalCentered="1" verticalCentered="1"/>
  <pageMargins left="0.4724409448818898" right="0.4724409448818898" top="0.3937007874015748" bottom="0" header="0.5118110236220472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="90" zoomScaleNormal="90" zoomScaleSheetLayoutView="99" zoomScalePageLayoutView="0" workbookViewId="0" topLeftCell="A1">
      <selection activeCell="S36" sqref="S36"/>
    </sheetView>
  </sheetViews>
  <sheetFormatPr defaultColWidth="9.00390625" defaultRowHeight="16.5"/>
  <cols>
    <col min="1" max="1" width="4.625" style="0" customWidth="1"/>
    <col min="2" max="2" width="3.625" style="0" customWidth="1"/>
    <col min="3" max="3" width="4.625" style="0" customWidth="1"/>
    <col min="4" max="4" width="3.625" style="0" customWidth="1"/>
    <col min="5" max="5" width="10.00390625" style="0" customWidth="1"/>
    <col min="6" max="6" width="6.50390625" style="0" customWidth="1"/>
    <col min="7" max="7" width="5.875" style="0" customWidth="1"/>
    <col min="8" max="8" width="5.75390625" style="0" customWidth="1"/>
    <col min="9" max="9" width="6.75390625" style="0" customWidth="1"/>
    <col min="10" max="10" width="4.125" style="0" customWidth="1"/>
    <col min="11" max="11" width="6.625" style="0" customWidth="1"/>
    <col min="12" max="12" width="4.125" style="0" customWidth="1"/>
    <col min="13" max="13" width="6.625" style="0" customWidth="1"/>
    <col min="14" max="14" width="3.50390625" style="0" customWidth="1"/>
    <col min="15" max="15" width="6.00390625" style="0" customWidth="1"/>
    <col min="16" max="16" width="2.875" style="0" customWidth="1"/>
    <col min="17" max="17" width="3.25390625" style="0" customWidth="1"/>
    <col min="18" max="18" width="1.625" style="0" customWidth="1"/>
    <col min="19" max="19" width="4.125" style="0" customWidth="1"/>
    <col min="20" max="20" width="3.50390625" style="0" customWidth="1"/>
    <col min="21" max="21" width="12.375" style="0" customWidth="1"/>
    <col min="22" max="22" width="10.875" style="0" customWidth="1"/>
    <col min="23" max="23" width="10.125" style="0" customWidth="1"/>
  </cols>
  <sheetData>
    <row r="1" spans="1:23" s="37" customFormat="1" ht="21">
      <c r="A1" s="167" t="s">
        <v>81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</row>
    <row r="2" spans="1:23" s="5" customFormat="1" ht="15.75" customHeight="1">
      <c r="A2" s="175" t="str">
        <f>'活動預定表'!A2</f>
        <v>活動</v>
      </c>
      <c r="B2" s="77"/>
      <c r="C2" s="139">
        <f>'活動預定表'!C2</f>
        <v>0</v>
      </c>
      <c r="D2" s="140"/>
      <c r="E2" s="140"/>
      <c r="F2" s="140"/>
      <c r="G2" s="140"/>
      <c r="H2" s="141"/>
      <c r="I2" s="154" t="str">
        <f>'活動預定表'!K2</f>
        <v>起訖期間</v>
      </c>
      <c r="J2" s="7" t="str">
        <f>'活動預定表'!M2</f>
        <v>自</v>
      </c>
      <c r="K2" s="10">
        <f>'活動預定表'!N2</f>
        <v>111</v>
      </c>
      <c r="L2" s="10" t="str">
        <f>'活動預定表'!P2</f>
        <v>年</v>
      </c>
      <c r="M2" s="10">
        <f>'活動預定表'!R2</f>
        <v>0</v>
      </c>
      <c r="N2" s="10" t="str">
        <f>'活動預定表'!S2</f>
        <v>月</v>
      </c>
      <c r="O2" s="10">
        <f>'活動預定表'!T2</f>
        <v>0</v>
      </c>
      <c r="P2" s="10" t="str">
        <f>'活動預定表'!U2</f>
        <v>日</v>
      </c>
      <c r="Q2" s="51">
        <f>'活動預定表'!V2</f>
        <v>0</v>
      </c>
      <c r="R2" s="10" t="str">
        <f>'活動預定表'!W2</f>
        <v>：</v>
      </c>
      <c r="S2" s="51">
        <f>'活動預定表'!X2</f>
        <v>0</v>
      </c>
      <c r="T2" s="54" t="str">
        <f>'活動預定表'!Y2</f>
        <v>起</v>
      </c>
      <c r="U2" s="158" t="str">
        <f>'活動預定表'!Z2</f>
        <v>共計</v>
      </c>
      <c r="V2" s="159">
        <f>'活動預定表'!AA2</f>
        <v>0</v>
      </c>
      <c r="W2" s="153" t="str">
        <f>'活動預定表'!AB2</f>
        <v>天</v>
      </c>
    </row>
    <row r="3" spans="1:23" s="5" customFormat="1" ht="15.75" customHeight="1">
      <c r="A3" s="176" t="str">
        <f>'活動預定表'!A3</f>
        <v>地點</v>
      </c>
      <c r="B3" s="79"/>
      <c r="C3" s="142"/>
      <c r="D3" s="143"/>
      <c r="E3" s="143"/>
      <c r="F3" s="143"/>
      <c r="G3" s="143"/>
      <c r="H3" s="144"/>
      <c r="I3" s="155"/>
      <c r="J3" s="8" t="str">
        <f>'活動預定表'!M3</f>
        <v>至</v>
      </c>
      <c r="K3" s="27">
        <f>'活動預定表'!N3</f>
        <v>111</v>
      </c>
      <c r="L3" s="27" t="str">
        <f>'活動預定表'!P3</f>
        <v>年</v>
      </c>
      <c r="M3" s="27">
        <f>'活動預定表'!R3</f>
        <v>0</v>
      </c>
      <c r="N3" s="27" t="str">
        <f>'活動預定表'!S3</f>
        <v>月</v>
      </c>
      <c r="O3" s="27">
        <f>'活動預定表'!T3</f>
        <v>0</v>
      </c>
      <c r="P3" s="27" t="str">
        <f>'活動預定表'!U3</f>
        <v>日</v>
      </c>
      <c r="Q3" s="52">
        <f>'活動預定表'!V3</f>
        <v>0</v>
      </c>
      <c r="R3" s="27" t="str">
        <f>'活動預定表'!W3</f>
        <v>：</v>
      </c>
      <c r="S3" s="52">
        <f>'活動預定表'!X3</f>
        <v>0</v>
      </c>
      <c r="T3" s="55" t="str">
        <f>'活動預定表'!Y3</f>
        <v>止</v>
      </c>
      <c r="U3" s="143"/>
      <c r="V3" s="143"/>
      <c r="W3" s="144"/>
    </row>
    <row r="4" spans="1:23" ht="15.75" customHeight="1">
      <c r="A4" s="175" t="str">
        <f>'活動預定表'!E2</f>
        <v>活動</v>
      </c>
      <c r="B4" s="77"/>
      <c r="C4" s="168">
        <f>'活動預定表'!G2</f>
        <v>0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70"/>
    </row>
    <row r="5" spans="1:23" ht="15.75" customHeight="1">
      <c r="A5" s="176" t="str">
        <f>'活動預定表'!E3</f>
        <v>事由</v>
      </c>
      <c r="B5" s="79"/>
      <c r="C5" s="171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3"/>
    </row>
    <row r="6" spans="1:23" ht="15.75" customHeight="1">
      <c r="A6" s="175" t="s">
        <v>2</v>
      </c>
      <c r="B6" s="90"/>
      <c r="C6" s="90"/>
      <c r="D6" s="77"/>
      <c r="E6" s="175" t="s">
        <v>3</v>
      </c>
      <c r="F6" s="77"/>
      <c r="G6" s="178" t="s">
        <v>6</v>
      </c>
      <c r="H6" s="179"/>
      <c r="I6" s="179"/>
      <c r="J6" s="179"/>
      <c r="K6" s="180"/>
      <c r="L6" s="156" t="s">
        <v>0</v>
      </c>
      <c r="M6" s="141"/>
      <c r="N6" s="157" t="s">
        <v>40</v>
      </c>
      <c r="O6" s="90"/>
      <c r="P6" s="77"/>
      <c r="Q6" s="156" t="s">
        <v>10</v>
      </c>
      <c r="R6" s="90"/>
      <c r="S6" s="77"/>
      <c r="T6" s="183" t="s">
        <v>46</v>
      </c>
      <c r="U6" s="184" t="s">
        <v>1</v>
      </c>
      <c r="V6" s="175" t="s">
        <v>7</v>
      </c>
      <c r="W6" s="77"/>
    </row>
    <row r="7" spans="1:23" ht="31.5" customHeight="1">
      <c r="A7" s="91"/>
      <c r="B7" s="92"/>
      <c r="C7" s="92"/>
      <c r="D7" s="79"/>
      <c r="E7" s="91"/>
      <c r="F7" s="79"/>
      <c r="G7" s="174" t="s">
        <v>73</v>
      </c>
      <c r="H7" s="73"/>
      <c r="I7" s="177" t="s">
        <v>37</v>
      </c>
      <c r="J7" s="73"/>
      <c r="K7" s="33" t="s">
        <v>38</v>
      </c>
      <c r="L7" s="36">
        <v>600</v>
      </c>
      <c r="M7" s="34" t="s">
        <v>47</v>
      </c>
      <c r="N7" s="91"/>
      <c r="O7" s="92"/>
      <c r="P7" s="79"/>
      <c r="Q7" s="92">
        <v>200</v>
      </c>
      <c r="R7" s="146"/>
      <c r="S7" s="35" t="s">
        <v>48</v>
      </c>
      <c r="T7" s="75"/>
      <c r="U7" s="75"/>
      <c r="V7" s="91"/>
      <c r="W7" s="79"/>
    </row>
    <row r="8" spans="1:23" ht="13.5" customHeight="1">
      <c r="A8" s="181">
        <f>'活動預定表'!A6</f>
        <v>0</v>
      </c>
      <c r="B8" s="145" t="str">
        <f>'活動預定表'!B6</f>
        <v>年</v>
      </c>
      <c r="C8" s="145">
        <f>'活動預定表'!C6</f>
        <v>0</v>
      </c>
      <c r="D8" s="147" t="str">
        <f>'活動預定表'!D6</f>
        <v>班</v>
      </c>
      <c r="E8" s="149">
        <f>'活動預定表'!F6</f>
        <v>0</v>
      </c>
      <c r="F8" s="149"/>
      <c r="G8" s="150"/>
      <c r="H8" s="150"/>
      <c r="I8" s="150"/>
      <c r="J8" s="150"/>
      <c r="K8" s="150"/>
      <c r="L8" s="151">
        <f>IF(V$2=0,,IF(L$7&lt;=600,(V$2)*L$7,V$2*600))</f>
        <v>0</v>
      </c>
      <c r="M8" s="151"/>
      <c r="N8" s="152"/>
      <c r="O8" s="90"/>
      <c r="P8" s="77"/>
      <c r="Q8" s="133">
        <f>IF(V$2=0,,IF(Q$7&lt;=200,(V$2)*Q$7,V$2*200))</f>
        <v>0</v>
      </c>
      <c r="R8" s="134"/>
      <c r="S8" s="135"/>
      <c r="T8" s="150"/>
      <c r="U8" s="150">
        <f>SUM(G8:S9)</f>
        <v>0</v>
      </c>
      <c r="V8" s="162"/>
      <c r="W8" s="162"/>
    </row>
    <row r="9" spans="1:23" ht="13.5" customHeight="1">
      <c r="A9" s="182"/>
      <c r="B9" s="146"/>
      <c r="C9" s="146"/>
      <c r="D9" s="148"/>
      <c r="E9" s="149"/>
      <c r="F9" s="149"/>
      <c r="G9" s="150"/>
      <c r="H9" s="150"/>
      <c r="I9" s="150"/>
      <c r="J9" s="150"/>
      <c r="K9" s="150"/>
      <c r="L9" s="151"/>
      <c r="M9" s="151"/>
      <c r="N9" s="91"/>
      <c r="O9" s="92"/>
      <c r="P9" s="79"/>
      <c r="Q9" s="136"/>
      <c r="R9" s="137"/>
      <c r="S9" s="138"/>
      <c r="T9" s="150"/>
      <c r="U9" s="150"/>
      <c r="V9" s="162"/>
      <c r="W9" s="162"/>
    </row>
    <row r="10" spans="1:23" ht="13.5" customHeight="1">
      <c r="A10" s="181">
        <f>'活動預定表'!A8</f>
        <v>0</v>
      </c>
      <c r="B10" s="145" t="str">
        <f>'活動預定表'!B8</f>
        <v>年</v>
      </c>
      <c r="C10" s="145">
        <f>'活動預定表'!C8</f>
        <v>0</v>
      </c>
      <c r="D10" s="147" t="str">
        <f>'活動預定表'!D8</f>
        <v>班</v>
      </c>
      <c r="E10" s="149">
        <f>'活動預定表'!F8</f>
        <v>0</v>
      </c>
      <c r="F10" s="149"/>
      <c r="G10" s="150"/>
      <c r="H10" s="150"/>
      <c r="I10" s="150"/>
      <c r="J10" s="150"/>
      <c r="K10" s="150"/>
      <c r="L10" s="151">
        <f>IF(V$2=0,,IF(L$7&lt;=600,(V$2)*L$7,V$2*600))</f>
        <v>0</v>
      </c>
      <c r="M10" s="151"/>
      <c r="N10" s="152"/>
      <c r="O10" s="90"/>
      <c r="P10" s="77"/>
      <c r="Q10" s="133">
        <f>IF(V$2=0,,IF(Q$7&lt;=200,(V$2)*Q$7,V$2*200))</f>
        <v>0</v>
      </c>
      <c r="R10" s="134"/>
      <c r="S10" s="135"/>
      <c r="T10" s="150"/>
      <c r="U10" s="150">
        <f>SUM(G10:S11)</f>
        <v>0</v>
      </c>
      <c r="V10" s="162"/>
      <c r="W10" s="162"/>
    </row>
    <row r="11" spans="1:23" ht="13.5" customHeight="1">
      <c r="A11" s="182"/>
      <c r="B11" s="146"/>
      <c r="C11" s="146"/>
      <c r="D11" s="148"/>
      <c r="E11" s="149"/>
      <c r="F11" s="149"/>
      <c r="G11" s="150"/>
      <c r="H11" s="150"/>
      <c r="I11" s="150"/>
      <c r="J11" s="150"/>
      <c r="K11" s="150"/>
      <c r="L11" s="151"/>
      <c r="M11" s="151"/>
      <c r="N11" s="91"/>
      <c r="O11" s="92"/>
      <c r="P11" s="79"/>
      <c r="Q11" s="136"/>
      <c r="R11" s="137"/>
      <c r="S11" s="138"/>
      <c r="T11" s="150"/>
      <c r="U11" s="150"/>
      <c r="V11" s="162"/>
      <c r="W11" s="162"/>
    </row>
    <row r="12" spans="1:23" ht="13.5" customHeight="1">
      <c r="A12" s="181">
        <f>'活動預定表'!A10</f>
        <v>0</v>
      </c>
      <c r="B12" s="145" t="str">
        <f>'活動預定表'!B10</f>
        <v>年</v>
      </c>
      <c r="C12" s="145">
        <f>'活動預定表'!C10</f>
        <v>0</v>
      </c>
      <c r="D12" s="147" t="str">
        <f>'活動預定表'!D10</f>
        <v>班</v>
      </c>
      <c r="E12" s="149">
        <f>'活動預定表'!F10</f>
        <v>0</v>
      </c>
      <c r="F12" s="149"/>
      <c r="G12" s="150"/>
      <c r="H12" s="150"/>
      <c r="I12" s="150"/>
      <c r="J12" s="150"/>
      <c r="K12" s="150"/>
      <c r="L12" s="151">
        <f>IF(V$2=0,,IF(L$7&lt;=600,(V$2)*L$7,V$2*600))</f>
        <v>0</v>
      </c>
      <c r="M12" s="151"/>
      <c r="N12" s="152"/>
      <c r="O12" s="90"/>
      <c r="P12" s="77"/>
      <c r="Q12" s="133">
        <f>IF(V$2=0,,IF(Q$7&lt;=200,(V$2)*Q$7,V$2*200))</f>
        <v>0</v>
      </c>
      <c r="R12" s="134"/>
      <c r="S12" s="135"/>
      <c r="T12" s="150"/>
      <c r="U12" s="150">
        <f>SUM(G12:S13)</f>
        <v>0</v>
      </c>
      <c r="V12" s="162"/>
      <c r="W12" s="162"/>
    </row>
    <row r="13" spans="1:23" ht="13.5" customHeight="1">
      <c r="A13" s="182"/>
      <c r="B13" s="146"/>
      <c r="C13" s="146"/>
      <c r="D13" s="148"/>
      <c r="E13" s="149"/>
      <c r="F13" s="149"/>
      <c r="G13" s="150"/>
      <c r="H13" s="150"/>
      <c r="I13" s="150"/>
      <c r="J13" s="150"/>
      <c r="K13" s="150"/>
      <c r="L13" s="151"/>
      <c r="M13" s="151"/>
      <c r="N13" s="91"/>
      <c r="O13" s="92"/>
      <c r="P13" s="79"/>
      <c r="Q13" s="136"/>
      <c r="R13" s="137"/>
      <c r="S13" s="138"/>
      <c r="T13" s="150"/>
      <c r="U13" s="150"/>
      <c r="V13" s="162"/>
      <c r="W13" s="162"/>
    </row>
    <row r="14" spans="1:23" ht="13.5" customHeight="1">
      <c r="A14" s="181">
        <f>'活動預定表'!A12</f>
        <v>0</v>
      </c>
      <c r="B14" s="145" t="str">
        <f>'活動預定表'!B12</f>
        <v>年</v>
      </c>
      <c r="C14" s="145">
        <f>'活動預定表'!C12</f>
        <v>0</v>
      </c>
      <c r="D14" s="147" t="str">
        <f>'活動預定表'!D12</f>
        <v>班</v>
      </c>
      <c r="E14" s="149">
        <f>'活動預定表'!F12</f>
        <v>0</v>
      </c>
      <c r="F14" s="149"/>
      <c r="G14" s="150"/>
      <c r="H14" s="150"/>
      <c r="I14" s="150"/>
      <c r="J14" s="150"/>
      <c r="K14" s="150"/>
      <c r="L14" s="151">
        <f>IF(V$2=0,,IF(L$7&lt;=600,(V$2)*L$7,V$2*600))</f>
        <v>0</v>
      </c>
      <c r="M14" s="151"/>
      <c r="N14" s="152"/>
      <c r="O14" s="90"/>
      <c r="P14" s="77"/>
      <c r="Q14" s="133">
        <f>IF(V$2=0,,IF(Q$7&lt;=200,(V$2)*Q$7,V$2*200))</f>
        <v>0</v>
      </c>
      <c r="R14" s="134"/>
      <c r="S14" s="135"/>
      <c r="T14" s="150"/>
      <c r="U14" s="150">
        <f>SUM(G14:S15)</f>
        <v>0</v>
      </c>
      <c r="V14" s="162"/>
      <c r="W14" s="162"/>
    </row>
    <row r="15" spans="1:23" ht="13.5" customHeight="1">
      <c r="A15" s="182"/>
      <c r="B15" s="146"/>
      <c r="C15" s="146"/>
      <c r="D15" s="148"/>
      <c r="E15" s="149"/>
      <c r="F15" s="149"/>
      <c r="G15" s="150"/>
      <c r="H15" s="150"/>
      <c r="I15" s="150"/>
      <c r="J15" s="150"/>
      <c r="K15" s="150"/>
      <c r="L15" s="151"/>
      <c r="M15" s="151"/>
      <c r="N15" s="91"/>
      <c r="O15" s="92"/>
      <c r="P15" s="79"/>
      <c r="Q15" s="136"/>
      <c r="R15" s="137"/>
      <c r="S15" s="138"/>
      <c r="T15" s="150"/>
      <c r="U15" s="150"/>
      <c r="V15" s="162"/>
      <c r="W15" s="162"/>
    </row>
    <row r="16" spans="1:23" ht="13.5" customHeight="1">
      <c r="A16" s="181">
        <f>'活動預定表'!A14</f>
        <v>0</v>
      </c>
      <c r="B16" s="145" t="str">
        <f>'活動預定表'!B14</f>
        <v>年</v>
      </c>
      <c r="C16" s="145">
        <f>'活動預定表'!C14</f>
        <v>0</v>
      </c>
      <c r="D16" s="147" t="str">
        <f>'活動預定表'!D14</f>
        <v>班</v>
      </c>
      <c r="E16" s="149">
        <f>'活動預定表'!F14</f>
        <v>0</v>
      </c>
      <c r="F16" s="149"/>
      <c r="G16" s="150"/>
      <c r="H16" s="150"/>
      <c r="I16" s="150"/>
      <c r="J16" s="150"/>
      <c r="K16" s="150"/>
      <c r="L16" s="151">
        <f>IF(V$2=0,,IF(L$7&lt;=600,(V$2)*L$7,V$2*600))</f>
        <v>0</v>
      </c>
      <c r="M16" s="151"/>
      <c r="N16" s="152"/>
      <c r="O16" s="90"/>
      <c r="P16" s="77"/>
      <c r="Q16" s="133">
        <f>IF(V$2=0,,IF(Q$7&lt;=200,(V$2)*Q$7,V$2*200))</f>
        <v>0</v>
      </c>
      <c r="R16" s="134"/>
      <c r="S16" s="135"/>
      <c r="T16" s="150"/>
      <c r="U16" s="150">
        <f>SUM(G16:S17)</f>
        <v>0</v>
      </c>
      <c r="V16" s="162"/>
      <c r="W16" s="162"/>
    </row>
    <row r="17" spans="1:23" ht="13.5" customHeight="1">
      <c r="A17" s="182"/>
      <c r="B17" s="146"/>
      <c r="C17" s="146"/>
      <c r="D17" s="148"/>
      <c r="E17" s="149"/>
      <c r="F17" s="149"/>
      <c r="G17" s="150"/>
      <c r="H17" s="150"/>
      <c r="I17" s="150"/>
      <c r="J17" s="150"/>
      <c r="K17" s="150"/>
      <c r="L17" s="151"/>
      <c r="M17" s="151"/>
      <c r="N17" s="91"/>
      <c r="O17" s="92"/>
      <c r="P17" s="79"/>
      <c r="Q17" s="136"/>
      <c r="R17" s="137"/>
      <c r="S17" s="138"/>
      <c r="T17" s="150"/>
      <c r="U17" s="150"/>
      <c r="V17" s="162"/>
      <c r="W17" s="162"/>
    </row>
    <row r="18" spans="1:23" ht="13.5" customHeight="1">
      <c r="A18" s="181">
        <f>'活動預定表'!A16</f>
        <v>0</v>
      </c>
      <c r="B18" s="145" t="str">
        <f>'活動預定表'!B16</f>
        <v>年</v>
      </c>
      <c r="C18" s="145">
        <f>'活動預定表'!C16</f>
        <v>0</v>
      </c>
      <c r="D18" s="147" t="str">
        <f>'活動預定表'!D16</f>
        <v>班</v>
      </c>
      <c r="E18" s="149">
        <f>'活動預定表'!F16</f>
        <v>0</v>
      </c>
      <c r="F18" s="149"/>
      <c r="G18" s="150"/>
      <c r="H18" s="150"/>
      <c r="I18" s="150"/>
      <c r="J18" s="150"/>
      <c r="K18" s="150"/>
      <c r="L18" s="151">
        <f>IF(V$2=0,,IF(L$7&lt;=600,(V$2)*L$7,V$2*600))</f>
        <v>0</v>
      </c>
      <c r="M18" s="151"/>
      <c r="N18" s="152"/>
      <c r="O18" s="90"/>
      <c r="P18" s="77"/>
      <c r="Q18" s="133">
        <f>IF(V$2=0,,IF(Q$7&lt;=200,(V$2)*Q$7,V$2*200))</f>
        <v>0</v>
      </c>
      <c r="R18" s="134"/>
      <c r="S18" s="135"/>
      <c r="T18" s="150"/>
      <c r="U18" s="150">
        <f>SUM(G18:S19)</f>
        <v>0</v>
      </c>
      <c r="V18" s="162"/>
      <c r="W18" s="162"/>
    </row>
    <row r="19" spans="1:23" ht="13.5" customHeight="1">
      <c r="A19" s="182"/>
      <c r="B19" s="146"/>
      <c r="C19" s="146"/>
      <c r="D19" s="148"/>
      <c r="E19" s="149"/>
      <c r="F19" s="149"/>
      <c r="G19" s="150"/>
      <c r="H19" s="150"/>
      <c r="I19" s="150"/>
      <c r="J19" s="150"/>
      <c r="K19" s="150"/>
      <c r="L19" s="151"/>
      <c r="M19" s="151"/>
      <c r="N19" s="91"/>
      <c r="O19" s="92"/>
      <c r="P19" s="79"/>
      <c r="Q19" s="136"/>
      <c r="R19" s="137"/>
      <c r="S19" s="138"/>
      <c r="T19" s="150"/>
      <c r="U19" s="150"/>
      <c r="V19" s="162"/>
      <c r="W19" s="162"/>
    </row>
    <row r="20" spans="1:23" ht="13.5" customHeight="1">
      <c r="A20" s="181">
        <f>'活動預定表'!A18</f>
        <v>0</v>
      </c>
      <c r="B20" s="145" t="str">
        <f>'活動預定表'!B18</f>
        <v>年</v>
      </c>
      <c r="C20" s="145">
        <f>'活動預定表'!C18</f>
        <v>0</v>
      </c>
      <c r="D20" s="147" t="str">
        <f>'活動預定表'!D18</f>
        <v>班</v>
      </c>
      <c r="E20" s="149">
        <f>'活動預定表'!F18</f>
        <v>0</v>
      </c>
      <c r="F20" s="149"/>
      <c r="G20" s="150"/>
      <c r="H20" s="150"/>
      <c r="I20" s="150"/>
      <c r="J20" s="150"/>
      <c r="K20" s="150"/>
      <c r="L20" s="151">
        <f>IF(V$2=0,,IF(L$7&lt;=600,(V$2)*L$7,V$2*600))</f>
        <v>0</v>
      </c>
      <c r="M20" s="151"/>
      <c r="N20" s="152"/>
      <c r="O20" s="90"/>
      <c r="P20" s="77"/>
      <c r="Q20" s="133">
        <f>IF(V$2=0,,IF(Q$7&lt;=200,(V$2)*Q$7,V$2*200))</f>
        <v>0</v>
      </c>
      <c r="R20" s="134"/>
      <c r="S20" s="135"/>
      <c r="T20" s="150"/>
      <c r="U20" s="150">
        <f>SUM(G20:S21)</f>
        <v>0</v>
      </c>
      <c r="V20" s="162"/>
      <c r="W20" s="162"/>
    </row>
    <row r="21" spans="1:23" ht="13.5" customHeight="1">
      <c r="A21" s="182"/>
      <c r="B21" s="146"/>
      <c r="C21" s="146"/>
      <c r="D21" s="148"/>
      <c r="E21" s="149"/>
      <c r="F21" s="149"/>
      <c r="G21" s="150"/>
      <c r="H21" s="150"/>
      <c r="I21" s="150"/>
      <c r="J21" s="150"/>
      <c r="K21" s="150"/>
      <c r="L21" s="151"/>
      <c r="M21" s="151"/>
      <c r="N21" s="91"/>
      <c r="O21" s="92"/>
      <c r="P21" s="79"/>
      <c r="Q21" s="136"/>
      <c r="R21" s="137"/>
      <c r="S21" s="138"/>
      <c r="T21" s="150"/>
      <c r="U21" s="150"/>
      <c r="V21" s="162"/>
      <c r="W21" s="162"/>
    </row>
    <row r="22" spans="1:23" ht="13.5" customHeight="1">
      <c r="A22" s="181">
        <f>'活動預定表'!A20</f>
        <v>0</v>
      </c>
      <c r="B22" s="145" t="str">
        <f>'活動預定表'!B20</f>
        <v>年</v>
      </c>
      <c r="C22" s="145">
        <f>'活動預定表'!C20</f>
        <v>0</v>
      </c>
      <c r="D22" s="147" t="str">
        <f>'活動預定表'!D20</f>
        <v>班</v>
      </c>
      <c r="E22" s="149">
        <f>'活動預定表'!F20</f>
        <v>0</v>
      </c>
      <c r="F22" s="149"/>
      <c r="G22" s="150"/>
      <c r="H22" s="150"/>
      <c r="I22" s="150"/>
      <c r="J22" s="150"/>
      <c r="K22" s="150"/>
      <c r="L22" s="151">
        <f>IF(V$2=0,,IF(L$7&lt;=600,(V$2)*L$7,V$2*600))</f>
        <v>0</v>
      </c>
      <c r="M22" s="151"/>
      <c r="N22" s="152"/>
      <c r="O22" s="90"/>
      <c r="P22" s="77"/>
      <c r="Q22" s="133">
        <f>IF(V$2=0,,IF(Q$7&lt;=200,(V$2)*Q$7,V$2*200))</f>
        <v>0</v>
      </c>
      <c r="R22" s="134"/>
      <c r="S22" s="135"/>
      <c r="T22" s="150"/>
      <c r="U22" s="150">
        <f>SUM(G22:S23)</f>
        <v>0</v>
      </c>
      <c r="V22" s="162"/>
      <c r="W22" s="162"/>
    </row>
    <row r="23" spans="1:23" ht="13.5" customHeight="1">
      <c r="A23" s="182"/>
      <c r="B23" s="146"/>
      <c r="C23" s="146"/>
      <c r="D23" s="148"/>
      <c r="E23" s="149"/>
      <c r="F23" s="149"/>
      <c r="G23" s="150"/>
      <c r="H23" s="150"/>
      <c r="I23" s="150"/>
      <c r="J23" s="150"/>
      <c r="K23" s="150"/>
      <c r="L23" s="151"/>
      <c r="M23" s="151"/>
      <c r="N23" s="91"/>
      <c r="O23" s="92"/>
      <c r="P23" s="79"/>
      <c r="Q23" s="136"/>
      <c r="R23" s="137"/>
      <c r="S23" s="138"/>
      <c r="T23" s="150"/>
      <c r="U23" s="150"/>
      <c r="V23" s="162"/>
      <c r="W23" s="162"/>
    </row>
    <row r="24" spans="1:23" ht="13.5" customHeight="1">
      <c r="A24" s="181">
        <f>'活動預定表'!A22</f>
        <v>0</v>
      </c>
      <c r="B24" s="145" t="str">
        <f>'活動預定表'!B22</f>
        <v>年</v>
      </c>
      <c r="C24" s="145">
        <f>'活動預定表'!C22</f>
        <v>0</v>
      </c>
      <c r="D24" s="147" t="str">
        <f>'活動預定表'!D22</f>
        <v>班</v>
      </c>
      <c r="E24" s="149">
        <f>'活動預定表'!F22</f>
        <v>0</v>
      </c>
      <c r="F24" s="149"/>
      <c r="G24" s="150"/>
      <c r="H24" s="150"/>
      <c r="I24" s="150"/>
      <c r="J24" s="150"/>
      <c r="K24" s="150"/>
      <c r="L24" s="151">
        <f>IF(V$2=0,,IF(L$7&lt;=600,(V$2)*L$7,V$2*600))</f>
        <v>0</v>
      </c>
      <c r="M24" s="151"/>
      <c r="N24" s="152"/>
      <c r="O24" s="90"/>
      <c r="P24" s="77"/>
      <c r="Q24" s="133">
        <f>IF(V$2=0,,IF(Q$7&lt;=200,(V$2)*Q$7,V$2*200))</f>
        <v>0</v>
      </c>
      <c r="R24" s="134"/>
      <c r="S24" s="135"/>
      <c r="T24" s="150"/>
      <c r="U24" s="150">
        <f>SUM(G24:S25)</f>
        <v>0</v>
      </c>
      <c r="V24" s="162"/>
      <c r="W24" s="162"/>
    </row>
    <row r="25" spans="1:23" ht="13.5" customHeight="1">
      <c r="A25" s="182"/>
      <c r="B25" s="146"/>
      <c r="C25" s="146"/>
      <c r="D25" s="148"/>
      <c r="E25" s="149"/>
      <c r="F25" s="149"/>
      <c r="G25" s="150"/>
      <c r="H25" s="150"/>
      <c r="I25" s="150"/>
      <c r="J25" s="150"/>
      <c r="K25" s="150"/>
      <c r="L25" s="151"/>
      <c r="M25" s="151"/>
      <c r="N25" s="91"/>
      <c r="O25" s="92"/>
      <c r="P25" s="79"/>
      <c r="Q25" s="136"/>
      <c r="R25" s="137"/>
      <c r="S25" s="138"/>
      <c r="T25" s="150"/>
      <c r="U25" s="150"/>
      <c r="V25" s="162"/>
      <c r="W25" s="162"/>
    </row>
    <row r="26" spans="1:23" ht="13.5" customHeight="1">
      <c r="A26" s="181">
        <f>'活動預定表'!A24</f>
        <v>0</v>
      </c>
      <c r="B26" s="145" t="str">
        <f>'活動預定表'!B24</f>
        <v>年</v>
      </c>
      <c r="C26" s="145">
        <f>'活動預定表'!C24</f>
        <v>0</v>
      </c>
      <c r="D26" s="147" t="str">
        <f>'活動預定表'!D24</f>
        <v>班</v>
      </c>
      <c r="E26" s="149">
        <f>'活動預定表'!F24</f>
        <v>0</v>
      </c>
      <c r="F26" s="149"/>
      <c r="G26" s="150"/>
      <c r="H26" s="150"/>
      <c r="I26" s="150"/>
      <c r="J26" s="150"/>
      <c r="K26" s="150"/>
      <c r="L26" s="151">
        <f>IF(V$2=0,,IF(L$7&lt;=600,(V$2)*L$7,V$2*600))</f>
        <v>0</v>
      </c>
      <c r="M26" s="151"/>
      <c r="N26" s="152"/>
      <c r="O26" s="90"/>
      <c r="P26" s="77"/>
      <c r="Q26" s="133">
        <f>IF(V$2=0,,IF(Q$7&lt;=200,(V$2)*Q$7,V$2*200))</f>
        <v>0</v>
      </c>
      <c r="R26" s="134"/>
      <c r="S26" s="135"/>
      <c r="T26" s="150"/>
      <c r="U26" s="150">
        <f>SUM(G26:S27)</f>
        <v>0</v>
      </c>
      <c r="V26" s="162"/>
      <c r="W26" s="162"/>
    </row>
    <row r="27" spans="1:23" ht="13.5" customHeight="1">
      <c r="A27" s="182"/>
      <c r="B27" s="146"/>
      <c r="C27" s="146"/>
      <c r="D27" s="148"/>
      <c r="E27" s="149"/>
      <c r="F27" s="149"/>
      <c r="G27" s="150"/>
      <c r="H27" s="150"/>
      <c r="I27" s="150"/>
      <c r="J27" s="150"/>
      <c r="K27" s="150"/>
      <c r="L27" s="151"/>
      <c r="M27" s="151"/>
      <c r="N27" s="91"/>
      <c r="O27" s="92"/>
      <c r="P27" s="79"/>
      <c r="Q27" s="136"/>
      <c r="R27" s="137"/>
      <c r="S27" s="138"/>
      <c r="T27" s="150"/>
      <c r="U27" s="150"/>
      <c r="V27" s="162"/>
      <c r="W27" s="162"/>
    </row>
    <row r="28" spans="1:23" ht="13.5" customHeight="1">
      <c r="A28" s="181">
        <f>'活動預定表'!A26</f>
        <v>0</v>
      </c>
      <c r="B28" s="145" t="str">
        <f>'活動預定表'!B26</f>
        <v>年</v>
      </c>
      <c r="C28" s="145">
        <f>'活動預定表'!C26</f>
        <v>0</v>
      </c>
      <c r="D28" s="147" t="str">
        <f>'活動預定表'!D26</f>
        <v>班</v>
      </c>
      <c r="E28" s="149">
        <f>'活動預定表'!F26</f>
        <v>0</v>
      </c>
      <c r="F28" s="149"/>
      <c r="G28" s="150"/>
      <c r="H28" s="150"/>
      <c r="I28" s="150"/>
      <c r="J28" s="150"/>
      <c r="K28" s="150"/>
      <c r="L28" s="151">
        <f>IF(V$2=0,,IF(L$7&lt;=600,(V$2)*L$7,V$2*600))</f>
        <v>0</v>
      </c>
      <c r="M28" s="151"/>
      <c r="N28" s="152"/>
      <c r="O28" s="90"/>
      <c r="P28" s="77"/>
      <c r="Q28" s="133">
        <f>IF(V$2=0,,IF(Q$7&lt;=200,(V$2)*Q$7,V$2*200))</f>
        <v>0</v>
      </c>
      <c r="R28" s="134"/>
      <c r="S28" s="135"/>
      <c r="T28" s="150"/>
      <c r="U28" s="150">
        <f>SUM(G28:S29)</f>
        <v>0</v>
      </c>
      <c r="V28" s="162"/>
      <c r="W28" s="162"/>
    </row>
    <row r="29" spans="1:23" ht="13.5" customHeight="1">
      <c r="A29" s="182"/>
      <c r="B29" s="146"/>
      <c r="C29" s="146"/>
      <c r="D29" s="148"/>
      <c r="E29" s="149"/>
      <c r="F29" s="149"/>
      <c r="G29" s="150"/>
      <c r="H29" s="150"/>
      <c r="I29" s="150"/>
      <c r="J29" s="150"/>
      <c r="K29" s="150"/>
      <c r="L29" s="151"/>
      <c r="M29" s="151"/>
      <c r="N29" s="91"/>
      <c r="O29" s="92"/>
      <c r="P29" s="79"/>
      <c r="Q29" s="136"/>
      <c r="R29" s="137"/>
      <c r="S29" s="138"/>
      <c r="T29" s="150"/>
      <c r="U29" s="150"/>
      <c r="V29" s="162"/>
      <c r="W29" s="162"/>
    </row>
    <row r="30" spans="1:23" ht="13.5" customHeight="1">
      <c r="A30" s="181">
        <f>'活動預定表'!A28</f>
        <v>0</v>
      </c>
      <c r="B30" s="145" t="str">
        <f>'活動預定表'!B28</f>
        <v>年</v>
      </c>
      <c r="C30" s="145">
        <f>'活動預定表'!C28</f>
        <v>0</v>
      </c>
      <c r="D30" s="147" t="str">
        <f>'活動預定表'!D28</f>
        <v>班</v>
      </c>
      <c r="E30" s="149">
        <f>'活動預定表'!F28</f>
        <v>0</v>
      </c>
      <c r="F30" s="149"/>
      <c r="G30" s="150"/>
      <c r="H30" s="150"/>
      <c r="I30" s="150"/>
      <c r="J30" s="150"/>
      <c r="K30" s="150"/>
      <c r="L30" s="151">
        <f>IF(V$2=0,,IF(L$7&lt;=600,(V$2)*L$7,V$2*600))</f>
        <v>0</v>
      </c>
      <c r="M30" s="151"/>
      <c r="N30" s="152"/>
      <c r="O30" s="90"/>
      <c r="P30" s="77"/>
      <c r="Q30" s="133">
        <f>IF(V$2=0,,IF(Q$7&lt;=200,(V$2)*Q$7,V$2*200))</f>
        <v>0</v>
      </c>
      <c r="R30" s="134"/>
      <c r="S30" s="135"/>
      <c r="T30" s="150"/>
      <c r="U30" s="150">
        <f>SUM(G30:S31)</f>
        <v>0</v>
      </c>
      <c r="V30" s="162"/>
      <c r="W30" s="162"/>
    </row>
    <row r="31" spans="1:23" ht="13.5" customHeight="1">
      <c r="A31" s="182"/>
      <c r="B31" s="146"/>
      <c r="C31" s="146"/>
      <c r="D31" s="148"/>
      <c r="E31" s="149"/>
      <c r="F31" s="149"/>
      <c r="G31" s="150"/>
      <c r="H31" s="150"/>
      <c r="I31" s="150"/>
      <c r="J31" s="150"/>
      <c r="K31" s="150"/>
      <c r="L31" s="151"/>
      <c r="M31" s="151"/>
      <c r="N31" s="91"/>
      <c r="O31" s="92"/>
      <c r="P31" s="79"/>
      <c r="Q31" s="136"/>
      <c r="R31" s="137"/>
      <c r="S31" s="138"/>
      <c r="T31" s="150"/>
      <c r="U31" s="150"/>
      <c r="V31" s="162"/>
      <c r="W31" s="162"/>
    </row>
    <row r="32" spans="1:23" ht="21" customHeight="1">
      <c r="A32" s="28" t="str">
        <f>'活動預定表'!A30</f>
        <v>合計</v>
      </c>
      <c r="B32" s="145">
        <f>'活動預定表'!C30</f>
        <v>0</v>
      </c>
      <c r="C32" s="145"/>
      <c r="D32" s="26" t="str">
        <f>'活動預定表'!D30</f>
        <v>人</v>
      </c>
      <c r="E32" s="149"/>
      <c r="F32" s="149"/>
      <c r="G32" s="163">
        <f>SUM(G8:H31)</f>
        <v>0</v>
      </c>
      <c r="H32" s="163"/>
      <c r="I32" s="163">
        <f>SUM(I8:J31)</f>
        <v>0</v>
      </c>
      <c r="J32" s="163"/>
      <c r="K32" s="32">
        <f>SUM(K8:K31)</f>
        <v>0</v>
      </c>
      <c r="L32" s="163">
        <f>SUM(L8:M31)</f>
        <v>0</v>
      </c>
      <c r="M32" s="163"/>
      <c r="N32" s="164">
        <f>SUM(N8:P31)</f>
        <v>0</v>
      </c>
      <c r="O32" s="165"/>
      <c r="P32" s="166"/>
      <c r="Q32" s="164">
        <f>SUM(Q8:S31)</f>
        <v>0</v>
      </c>
      <c r="R32" s="165"/>
      <c r="S32" s="166"/>
      <c r="T32" s="32"/>
      <c r="U32" s="32">
        <f>SUM(U8:U31)</f>
        <v>0</v>
      </c>
      <c r="V32" s="162"/>
      <c r="W32" s="162"/>
    </row>
    <row r="33" spans="1:23" s="9" customFormat="1" ht="22.5" customHeight="1">
      <c r="A33" s="185" t="s">
        <v>52</v>
      </c>
      <c r="B33" s="186"/>
      <c r="C33" s="186"/>
      <c r="D33" s="186"/>
      <c r="E33" s="30" t="s">
        <v>50</v>
      </c>
      <c r="F33" s="160">
        <f>U32</f>
        <v>0</v>
      </c>
      <c r="G33" s="161"/>
      <c r="H33" s="161"/>
      <c r="I33" s="161"/>
      <c r="J33" s="161"/>
      <c r="K33" s="161"/>
      <c r="L33" s="161"/>
      <c r="M33" s="161"/>
      <c r="N33" s="30" t="s">
        <v>51</v>
      </c>
      <c r="O33" s="30"/>
      <c r="P33" s="30"/>
      <c r="Q33" s="29"/>
      <c r="R33" s="29"/>
      <c r="S33" s="29"/>
      <c r="T33" s="29"/>
      <c r="U33" s="29"/>
      <c r="V33" s="29"/>
      <c r="W33" s="31"/>
    </row>
    <row r="34" spans="1:21" s="63" customFormat="1" ht="18" customHeight="1">
      <c r="A34" s="3" t="s">
        <v>44</v>
      </c>
      <c r="B34" s="214" t="s">
        <v>9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s="63" customFormat="1" ht="18" customHeight="1">
      <c r="A35" s="3" t="s">
        <v>44</v>
      </c>
      <c r="B35" s="3" t="s">
        <v>79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2" ht="22.5" customHeight="1">
      <c r="A36" s="1" t="s">
        <v>41</v>
      </c>
      <c r="G36" s="38" t="s">
        <v>77</v>
      </c>
      <c r="K36" s="1" t="s">
        <v>70</v>
      </c>
      <c r="O36" s="6" t="s">
        <v>42</v>
      </c>
      <c r="V36" s="1" t="s">
        <v>8</v>
      </c>
    </row>
    <row r="37" spans="1:17" ht="27" customHeight="1">
      <c r="A37" s="3" t="s">
        <v>4</v>
      </c>
      <c r="I37" s="38"/>
      <c r="Q37" s="4"/>
    </row>
    <row r="38" spans="1:15" ht="22.5" customHeight="1">
      <c r="A38" s="3" t="s">
        <v>5</v>
      </c>
      <c r="G38" s="38" t="s">
        <v>49</v>
      </c>
      <c r="O38" s="6" t="s">
        <v>43</v>
      </c>
    </row>
  </sheetData>
  <sheetProtection/>
  <mergeCells count="201">
    <mergeCell ref="T6:T7"/>
    <mergeCell ref="U6:U7"/>
    <mergeCell ref="A33:D33"/>
    <mergeCell ref="V6:W7"/>
    <mergeCell ref="T28:T29"/>
    <mergeCell ref="U28:U29"/>
    <mergeCell ref="V28:W29"/>
    <mergeCell ref="A30:A31"/>
    <mergeCell ref="B30:B31"/>
    <mergeCell ref="C30:C31"/>
    <mergeCell ref="K28:K29"/>
    <mergeCell ref="L28:M29"/>
    <mergeCell ref="G26:H27"/>
    <mergeCell ref="I26:J27"/>
    <mergeCell ref="D30:D31"/>
    <mergeCell ref="E30:F31"/>
    <mergeCell ref="G30:H31"/>
    <mergeCell ref="I30:J31"/>
    <mergeCell ref="G28:H29"/>
    <mergeCell ref="I28:J29"/>
    <mergeCell ref="K24:K25"/>
    <mergeCell ref="L24:M25"/>
    <mergeCell ref="T24:T25"/>
    <mergeCell ref="U24:U25"/>
    <mergeCell ref="V26:W27"/>
    <mergeCell ref="A28:A29"/>
    <mergeCell ref="B28:B29"/>
    <mergeCell ref="C28:C29"/>
    <mergeCell ref="D28:D29"/>
    <mergeCell ref="E28:F29"/>
    <mergeCell ref="V24:W25"/>
    <mergeCell ref="A26:A27"/>
    <mergeCell ref="B26:B27"/>
    <mergeCell ref="C26:C27"/>
    <mergeCell ref="D26:D27"/>
    <mergeCell ref="E26:F27"/>
    <mergeCell ref="K26:K27"/>
    <mergeCell ref="L26:M27"/>
    <mergeCell ref="T26:T27"/>
    <mergeCell ref="U26:U27"/>
    <mergeCell ref="T22:T23"/>
    <mergeCell ref="U22:U23"/>
    <mergeCell ref="V22:W23"/>
    <mergeCell ref="A24:A25"/>
    <mergeCell ref="B24:B25"/>
    <mergeCell ref="C24:C25"/>
    <mergeCell ref="D24:D25"/>
    <mergeCell ref="E24:F25"/>
    <mergeCell ref="G24:H25"/>
    <mergeCell ref="I24:J25"/>
    <mergeCell ref="V20:W21"/>
    <mergeCell ref="A22:A23"/>
    <mergeCell ref="B22:B23"/>
    <mergeCell ref="C22:C23"/>
    <mergeCell ref="D22:D23"/>
    <mergeCell ref="E22:F23"/>
    <mergeCell ref="G22:H23"/>
    <mergeCell ref="I22:J23"/>
    <mergeCell ref="K22:K23"/>
    <mergeCell ref="L22:M23"/>
    <mergeCell ref="G20:H21"/>
    <mergeCell ref="I20:J21"/>
    <mergeCell ref="K20:K21"/>
    <mergeCell ref="L20:M21"/>
    <mergeCell ref="T20:T21"/>
    <mergeCell ref="U20:U21"/>
    <mergeCell ref="N20:P21"/>
    <mergeCell ref="Q20:S21"/>
    <mergeCell ref="T18:T19"/>
    <mergeCell ref="U18:U19"/>
    <mergeCell ref="N18:P19"/>
    <mergeCell ref="Q18:S19"/>
    <mergeCell ref="V18:W19"/>
    <mergeCell ref="A20:A21"/>
    <mergeCell ref="B20:B21"/>
    <mergeCell ref="C20:C21"/>
    <mergeCell ref="D20:D21"/>
    <mergeCell ref="E20:F21"/>
    <mergeCell ref="V16:W17"/>
    <mergeCell ref="A18:A19"/>
    <mergeCell ref="B18:B19"/>
    <mergeCell ref="C18:C19"/>
    <mergeCell ref="D18:D19"/>
    <mergeCell ref="E18:F19"/>
    <mergeCell ref="G18:H19"/>
    <mergeCell ref="I18:J19"/>
    <mergeCell ref="K18:K19"/>
    <mergeCell ref="L18:M19"/>
    <mergeCell ref="K16:K17"/>
    <mergeCell ref="L16:M17"/>
    <mergeCell ref="N14:P15"/>
    <mergeCell ref="N16:P17"/>
    <mergeCell ref="T16:T17"/>
    <mergeCell ref="U16:U17"/>
    <mergeCell ref="T14:T15"/>
    <mergeCell ref="U14:U15"/>
    <mergeCell ref="V14:W15"/>
    <mergeCell ref="A16:A17"/>
    <mergeCell ref="B16:B17"/>
    <mergeCell ref="C16:C17"/>
    <mergeCell ref="D16:D17"/>
    <mergeCell ref="E16:F17"/>
    <mergeCell ref="G16:H17"/>
    <mergeCell ref="I16:J17"/>
    <mergeCell ref="Q16:S17"/>
    <mergeCell ref="Q14:S15"/>
    <mergeCell ref="V12:W13"/>
    <mergeCell ref="A14:A15"/>
    <mergeCell ref="B14:B15"/>
    <mergeCell ref="C14:C15"/>
    <mergeCell ref="D14:D15"/>
    <mergeCell ref="E14:F15"/>
    <mergeCell ref="G14:H15"/>
    <mergeCell ref="I14:J15"/>
    <mergeCell ref="K14:K15"/>
    <mergeCell ref="L14:M15"/>
    <mergeCell ref="I12:J13"/>
    <mergeCell ref="K12:K13"/>
    <mergeCell ref="L12:M13"/>
    <mergeCell ref="T12:T13"/>
    <mergeCell ref="U12:U13"/>
    <mergeCell ref="N12:P13"/>
    <mergeCell ref="Q12:S13"/>
    <mergeCell ref="T10:T11"/>
    <mergeCell ref="U10:U11"/>
    <mergeCell ref="V10:W11"/>
    <mergeCell ref="Q10:S11"/>
    <mergeCell ref="A12:A13"/>
    <mergeCell ref="B12:B13"/>
    <mergeCell ref="C12:C13"/>
    <mergeCell ref="D12:D13"/>
    <mergeCell ref="E12:F13"/>
    <mergeCell ref="G12:H13"/>
    <mergeCell ref="T8:T9"/>
    <mergeCell ref="U8:U9"/>
    <mergeCell ref="L8:M9"/>
    <mergeCell ref="V8:W9"/>
    <mergeCell ref="A10:A11"/>
    <mergeCell ref="B10:B11"/>
    <mergeCell ref="C10:C11"/>
    <mergeCell ref="D10:D11"/>
    <mergeCell ref="E10:F11"/>
    <mergeCell ref="G10:H11"/>
    <mergeCell ref="A4:B4"/>
    <mergeCell ref="A5:B5"/>
    <mergeCell ref="I7:J7"/>
    <mergeCell ref="G8:H9"/>
    <mergeCell ref="G6:K6"/>
    <mergeCell ref="L6:M6"/>
    <mergeCell ref="A6:D7"/>
    <mergeCell ref="E6:F7"/>
    <mergeCell ref="A8:A9"/>
    <mergeCell ref="B8:B9"/>
    <mergeCell ref="K30:K31"/>
    <mergeCell ref="L30:M31"/>
    <mergeCell ref="A1:W1"/>
    <mergeCell ref="C4:W5"/>
    <mergeCell ref="T30:T31"/>
    <mergeCell ref="U30:U31"/>
    <mergeCell ref="V30:W31"/>
    <mergeCell ref="G7:H7"/>
    <mergeCell ref="A2:B2"/>
    <mergeCell ref="A3:B3"/>
    <mergeCell ref="B32:C32"/>
    <mergeCell ref="F33:M33"/>
    <mergeCell ref="V32:W32"/>
    <mergeCell ref="L32:M32"/>
    <mergeCell ref="N32:P32"/>
    <mergeCell ref="Q32:S32"/>
    <mergeCell ref="E32:F32"/>
    <mergeCell ref="G32:H32"/>
    <mergeCell ref="I32:J32"/>
    <mergeCell ref="W2:W3"/>
    <mergeCell ref="I2:I3"/>
    <mergeCell ref="Q6:S6"/>
    <mergeCell ref="Q7:R7"/>
    <mergeCell ref="N6:P7"/>
    <mergeCell ref="N8:P9"/>
    <mergeCell ref="U2:U3"/>
    <mergeCell ref="V2:V3"/>
    <mergeCell ref="I8:J9"/>
    <mergeCell ref="K8:K9"/>
    <mergeCell ref="N22:P23"/>
    <mergeCell ref="N24:P25"/>
    <mergeCell ref="N26:P27"/>
    <mergeCell ref="N28:P29"/>
    <mergeCell ref="N30:P31"/>
    <mergeCell ref="Q30:S31"/>
    <mergeCell ref="Q28:S29"/>
    <mergeCell ref="Q26:S27"/>
    <mergeCell ref="Q24:S25"/>
    <mergeCell ref="Q22:S23"/>
    <mergeCell ref="Q8:S9"/>
    <mergeCell ref="C2:H3"/>
    <mergeCell ref="C8:C9"/>
    <mergeCell ref="D8:D9"/>
    <mergeCell ref="E8:F9"/>
    <mergeCell ref="I10:J11"/>
    <mergeCell ref="K10:K11"/>
    <mergeCell ref="L10:M11"/>
    <mergeCell ref="N10:P11"/>
  </mergeCells>
  <printOptions horizontalCentered="1"/>
  <pageMargins left="0.4724409448818898" right="0.4724409448818898" top="0.7874015748031497" bottom="0.3937007874015748" header="0" footer="0"/>
  <pageSetup horizontalDpi="600" verticalDpi="600" orientation="landscape" paperSize="9" scale="8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B8" sqref="B8:I8"/>
    </sheetView>
  </sheetViews>
  <sheetFormatPr defaultColWidth="8.75390625" defaultRowHeight="16.5"/>
  <cols>
    <col min="1" max="1" width="17.375" style="39" customWidth="1"/>
    <col min="2" max="2" width="11.625" style="39" customWidth="1"/>
    <col min="3" max="3" width="8.00390625" style="39" customWidth="1"/>
    <col min="4" max="4" width="11.625" style="39" customWidth="1"/>
    <col min="5" max="5" width="7.375" style="39" customWidth="1"/>
    <col min="6" max="6" width="11.625" style="39" customWidth="1"/>
    <col min="7" max="7" width="7.125" style="39" customWidth="1"/>
    <col min="8" max="9" width="10.625" style="39" customWidth="1"/>
    <col min="10" max="16384" width="8.75390625" style="39" customWidth="1"/>
  </cols>
  <sheetData>
    <row r="1" spans="1:9" ht="27.75">
      <c r="A1" s="198" t="s">
        <v>69</v>
      </c>
      <c r="B1" s="199"/>
      <c r="C1" s="199"/>
      <c r="D1" s="199"/>
      <c r="E1" s="199"/>
      <c r="F1" s="199"/>
      <c r="G1" s="199"/>
      <c r="H1" s="199"/>
      <c r="I1" s="199"/>
    </row>
    <row r="2" spans="1:9" s="48" customFormat="1" ht="21">
      <c r="A2" s="200" t="s">
        <v>68</v>
      </c>
      <c r="B2" s="201"/>
      <c r="C2" s="201"/>
      <c r="D2" s="201"/>
      <c r="E2" s="201"/>
      <c r="F2" s="201"/>
      <c r="G2" s="201"/>
      <c r="H2" s="201"/>
      <c r="I2" s="202"/>
    </row>
    <row r="3" spans="1:9" s="48" customFormat="1" ht="21">
      <c r="A3" s="203" t="s">
        <v>78</v>
      </c>
      <c r="B3" s="209"/>
      <c r="C3" s="209"/>
      <c r="D3" s="209"/>
      <c r="E3" s="209"/>
      <c r="F3" s="209"/>
      <c r="G3" s="209"/>
      <c r="H3" s="209"/>
      <c r="I3" s="210"/>
    </row>
    <row r="4" spans="1:9" s="46" customFormat="1" ht="25.5">
      <c r="A4" s="212">
        <f>'印領清冊'!L32+'印領清冊'!Q32</f>
        <v>0</v>
      </c>
      <c r="B4" s="213"/>
      <c r="C4" s="213"/>
      <c r="D4" s="213"/>
      <c r="E4" s="213"/>
      <c r="F4" s="213"/>
      <c r="G4" s="213"/>
      <c r="H4" s="213"/>
      <c r="I4" s="47"/>
    </row>
    <row r="5" spans="1:9" s="46" customFormat="1" ht="19.5" customHeight="1">
      <c r="A5" s="203" t="s">
        <v>67</v>
      </c>
      <c r="B5" s="204"/>
      <c r="C5" s="204"/>
      <c r="D5" s="204"/>
      <c r="E5" s="204"/>
      <c r="F5" s="204"/>
      <c r="G5" s="204"/>
      <c r="H5" s="204"/>
      <c r="I5" s="205"/>
    </row>
    <row r="6" spans="1:9" s="46" customFormat="1" ht="23.25" customHeight="1">
      <c r="A6" s="206" t="s">
        <v>66</v>
      </c>
      <c r="B6" s="207"/>
      <c r="C6" s="207"/>
      <c r="D6" s="207"/>
      <c r="E6" s="207"/>
      <c r="F6" s="207"/>
      <c r="G6" s="207"/>
      <c r="H6" s="207"/>
      <c r="I6" s="208"/>
    </row>
    <row r="7" spans="1:9" s="40" customFormat="1" ht="32.25" customHeight="1">
      <c r="A7" s="42" t="s">
        <v>65</v>
      </c>
      <c r="B7" s="45"/>
      <c r="C7" s="43" t="s">
        <v>64</v>
      </c>
      <c r="D7" s="44"/>
      <c r="E7" s="43" t="s">
        <v>63</v>
      </c>
      <c r="F7" s="41"/>
      <c r="G7" s="43" t="s">
        <v>62</v>
      </c>
      <c r="H7" s="194"/>
      <c r="I7" s="194"/>
    </row>
    <row r="8" spans="1:9" s="40" customFormat="1" ht="30" customHeight="1">
      <c r="A8" s="42" t="s">
        <v>13</v>
      </c>
      <c r="B8" s="211">
        <f>'活動預定表'!G2</f>
        <v>0</v>
      </c>
      <c r="C8" s="211"/>
      <c r="D8" s="211"/>
      <c r="E8" s="211"/>
      <c r="F8" s="211"/>
      <c r="G8" s="211"/>
      <c r="H8" s="211"/>
      <c r="I8" s="211"/>
    </row>
    <row r="9" spans="1:9" s="40" customFormat="1" ht="28.5" customHeight="1">
      <c r="A9" s="42" t="s">
        <v>61</v>
      </c>
      <c r="B9" s="195">
        <f>A4</f>
        <v>0</v>
      </c>
      <c r="C9" s="196"/>
      <c r="D9" s="196"/>
      <c r="E9" s="196"/>
      <c r="F9" s="196"/>
      <c r="G9" s="196"/>
      <c r="H9" s="196"/>
      <c r="I9" s="197"/>
    </row>
    <row r="10" spans="1:9" s="40" customFormat="1" ht="53.25" customHeight="1">
      <c r="A10" s="42" t="s">
        <v>60</v>
      </c>
      <c r="B10" s="190" t="s">
        <v>59</v>
      </c>
      <c r="C10" s="191"/>
      <c r="D10" s="192"/>
      <c r="E10" s="189" t="s">
        <v>58</v>
      </c>
      <c r="F10" s="193"/>
      <c r="G10" s="187"/>
      <c r="H10" s="188"/>
      <c r="I10" s="188"/>
    </row>
    <row r="11" spans="1:9" s="40" customFormat="1" ht="45.75" customHeight="1">
      <c r="A11" s="42" t="s">
        <v>15</v>
      </c>
      <c r="B11" s="187"/>
      <c r="C11" s="187"/>
      <c r="D11" s="187"/>
      <c r="E11" s="187"/>
      <c r="F11" s="187"/>
      <c r="G11" s="187"/>
      <c r="H11" s="187"/>
      <c r="I11" s="187"/>
    </row>
    <row r="12" spans="1:9" s="40" customFormat="1" ht="45.75" customHeight="1">
      <c r="A12" s="42" t="s">
        <v>57</v>
      </c>
      <c r="B12" s="189" t="s">
        <v>70</v>
      </c>
      <c r="C12" s="189"/>
      <c r="D12" s="189"/>
      <c r="E12" s="189"/>
      <c r="F12" s="189"/>
      <c r="G12" s="189"/>
      <c r="H12" s="189"/>
      <c r="I12" s="189"/>
    </row>
    <row r="13" spans="1:9" s="40" customFormat="1" ht="45.75" customHeight="1">
      <c r="A13" s="42" t="s">
        <v>56</v>
      </c>
      <c r="B13" s="187"/>
      <c r="C13" s="193"/>
      <c r="D13" s="193"/>
      <c r="E13" s="193"/>
      <c r="F13" s="193"/>
      <c r="G13" s="43" t="s">
        <v>55</v>
      </c>
      <c r="H13" s="194"/>
      <c r="I13" s="194"/>
    </row>
    <row r="14" spans="1:9" s="40" customFormat="1" ht="45.75" customHeight="1">
      <c r="A14" s="42" t="s">
        <v>54</v>
      </c>
      <c r="B14" s="187"/>
      <c r="C14" s="187"/>
      <c r="D14" s="187"/>
      <c r="E14" s="187"/>
      <c r="F14" s="187"/>
      <c r="G14" s="187"/>
      <c r="H14" s="187"/>
      <c r="I14" s="187"/>
    </row>
    <row r="16" ht="27.75">
      <c r="A16" s="49" t="s">
        <v>71</v>
      </c>
    </row>
  </sheetData>
  <sheetProtection/>
  <mergeCells count="17">
    <mergeCell ref="B9:I9"/>
    <mergeCell ref="A1:I1"/>
    <mergeCell ref="A2:I2"/>
    <mergeCell ref="A5:I5"/>
    <mergeCell ref="A6:I6"/>
    <mergeCell ref="A3:I3"/>
    <mergeCell ref="B8:I8"/>
    <mergeCell ref="H7:I7"/>
    <mergeCell ref="A4:H4"/>
    <mergeCell ref="G10:I10"/>
    <mergeCell ref="B11:I11"/>
    <mergeCell ref="B14:I14"/>
    <mergeCell ref="B12:I12"/>
    <mergeCell ref="B10:D10"/>
    <mergeCell ref="E10:F10"/>
    <mergeCell ref="H13:I13"/>
    <mergeCell ref="B13:F13"/>
  </mergeCells>
  <printOptions horizontalCentered="1"/>
  <pageMargins left="0.35433070866141736" right="0.1968503937007874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陳姝璇</dc:creator>
  <cp:keywords/>
  <dc:description/>
  <cp:lastModifiedBy>Tnssh</cp:lastModifiedBy>
  <cp:lastPrinted>2022-03-16T00:42:04Z</cp:lastPrinted>
  <dcterms:created xsi:type="dcterms:W3CDTF">2003-02-14T06:34:48Z</dcterms:created>
  <dcterms:modified xsi:type="dcterms:W3CDTF">2022-03-16T00:42:46Z</dcterms:modified>
  <cp:category/>
  <cp:version/>
  <cp:contentType/>
  <cp:contentStatus/>
</cp:coreProperties>
</file>